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2.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3.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itfile12\CtxRedirectedFolders$\pernipa\Desktop\"/>
    </mc:Choice>
  </mc:AlternateContent>
  <bookViews>
    <workbookView xWindow="0" yWindow="0" windowWidth="28800" windowHeight="12435" tabRatio="500"/>
  </bookViews>
  <sheets>
    <sheet name="Costs for Y1" sheetId="1" r:id="rId1"/>
    <sheet name="Costs for Y2" sheetId="3" r:id="rId2"/>
    <sheet name="Total Costs Y1+Y2" sheetId="2" r:id="rId3"/>
    <sheet name="Sheet1" sheetId="6" state="hidden" r:id="rId4"/>
    <sheet name="Choices" sheetId="5" state="hidden" r:id="rId5"/>
  </sheet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G15" i="1" l="1"/>
  <c r="G16" i="1"/>
  <c r="G17" i="1"/>
  <c r="G18" i="1"/>
  <c r="F18" i="2" s="1"/>
  <c r="F20" i="2" s="1"/>
  <c r="G19" i="1"/>
  <c r="G20" i="1"/>
  <c r="B64" i="1" s="1"/>
  <c r="B68" i="1" s="1"/>
  <c r="E25" i="1"/>
  <c r="E26" i="1"/>
  <c r="F26" i="2" s="1"/>
  <c r="F29" i="2" s="1"/>
  <c r="E27" i="1"/>
  <c r="E29" i="1" s="1"/>
  <c r="B65" i="1" s="1"/>
  <c r="E28" i="1"/>
  <c r="B66" i="1"/>
  <c r="F53" i="1"/>
  <c r="F54" i="1"/>
  <c r="F55" i="1"/>
  <c r="F56" i="1"/>
  <c r="B67" i="1" s="1"/>
  <c r="C61" i="1"/>
  <c r="C66" i="1" s="1"/>
  <c r="G35" i="1"/>
  <c r="G36" i="1"/>
  <c r="G37" i="1"/>
  <c r="F37" i="2" s="1"/>
  <c r="F38" i="2" s="1"/>
  <c r="F15" i="2"/>
  <c r="F16" i="2"/>
  <c r="F17" i="2"/>
  <c r="F19" i="2"/>
  <c r="G15" i="3"/>
  <c r="G15" i="2" s="1"/>
  <c r="G16" i="3"/>
  <c r="G16" i="2"/>
  <c r="G17" i="3"/>
  <c r="G17" i="2" s="1"/>
  <c r="G18" i="3"/>
  <c r="G18" i="2"/>
  <c r="G19" i="3"/>
  <c r="G19" i="2" s="1"/>
  <c r="F25" i="2"/>
  <c r="F27" i="2"/>
  <c r="F28" i="2"/>
  <c r="E25" i="3"/>
  <c r="G25" i="2"/>
  <c r="G29" i="2" s="1"/>
  <c r="E26" i="3"/>
  <c r="G26" i="2" s="1"/>
  <c r="E27" i="3"/>
  <c r="G27" i="2"/>
  <c r="E28" i="3"/>
  <c r="G28" i="2" s="1"/>
  <c r="G44" i="1"/>
  <c r="F44" i="2" s="1"/>
  <c r="F47" i="2" s="1"/>
  <c r="G45" i="1"/>
  <c r="F45" i="2"/>
  <c r="G46" i="1"/>
  <c r="F46" i="2" s="1"/>
  <c r="G44" i="3"/>
  <c r="G44" i="2"/>
  <c r="G45" i="3"/>
  <c r="G45" i="2" s="1"/>
  <c r="G46" i="3"/>
  <c r="G46" i="2"/>
  <c r="F53" i="2"/>
  <c r="F54" i="2"/>
  <c r="F56" i="2" s="1"/>
  <c r="B67" i="2" s="1"/>
  <c r="F55" i="2"/>
  <c r="F53" i="3"/>
  <c r="G53" i="2"/>
  <c r="G56" i="2" s="1"/>
  <c r="F54" i="3"/>
  <c r="G54" i="2"/>
  <c r="F55" i="3"/>
  <c r="G55" i="2"/>
  <c r="G20" i="3"/>
  <c r="B64" i="3" s="1"/>
  <c r="E29" i="3"/>
  <c r="B65" i="3" s="1"/>
  <c r="F56" i="3"/>
  <c r="B67" i="3" s="1"/>
  <c r="B66" i="3"/>
  <c r="C61" i="3"/>
  <c r="C64" i="3" s="1"/>
  <c r="G35" i="3"/>
  <c r="G38" i="3" s="1"/>
  <c r="G36" i="3"/>
  <c r="G37" i="3"/>
  <c r="G37" i="2" s="1"/>
  <c r="F35" i="2"/>
  <c r="F36" i="2"/>
  <c r="G36" i="2"/>
  <c r="B8" i="2"/>
  <c r="B7" i="2"/>
  <c r="B6" i="2"/>
  <c r="B8" i="3"/>
  <c r="B7" i="3"/>
  <c r="B6" i="3"/>
  <c r="G47" i="3"/>
  <c r="G20" i="2" l="1"/>
  <c r="B64" i="2" s="1"/>
  <c r="B65" i="2"/>
  <c r="B68" i="3"/>
  <c r="G47" i="2"/>
  <c r="B66" i="2" s="1"/>
  <c r="C65" i="1"/>
  <c r="C65" i="3"/>
  <c r="C68" i="3" s="1"/>
  <c r="G47" i="1"/>
  <c r="C67" i="3"/>
  <c r="G35" i="2"/>
  <c r="G38" i="2" s="1"/>
  <c r="C66" i="3"/>
  <c r="G38" i="1"/>
  <c r="C64" i="1"/>
  <c r="C61" i="2"/>
  <c r="C67" i="1"/>
  <c r="B68" i="2" l="1"/>
  <c r="D68" i="3"/>
  <c r="B9" i="3"/>
  <c r="C66" i="2"/>
  <c r="C64" i="2"/>
  <c r="C67" i="2"/>
  <c r="C65" i="2"/>
  <c r="C68" i="1"/>
  <c r="C68" i="2" l="1"/>
  <c r="D68" i="1"/>
  <c r="B9" i="1"/>
  <c r="B9" i="2"/>
  <c r="D68" i="2"/>
</calcChain>
</file>

<file path=xl/sharedStrings.xml><?xml version="1.0" encoding="utf-8"?>
<sst xmlns="http://schemas.openxmlformats.org/spreadsheetml/2006/main" count="209" uniqueCount="94">
  <si>
    <t>Staff's name</t>
  </si>
  <si>
    <t>Type of unit cost</t>
  </si>
  <si>
    <t>Unit type</t>
  </si>
  <si>
    <t>Travel Purpose</t>
  </si>
  <si>
    <t>#Items</t>
  </si>
  <si>
    <t>Item name</t>
  </si>
  <si>
    <t>Total (Eur)</t>
  </si>
  <si>
    <t>Contractor's Official Name</t>
  </si>
  <si>
    <t>Nature of Services</t>
  </si>
  <si>
    <t xml:space="preserve"> Selection Procedure</t>
  </si>
  <si>
    <t>Contract Start Date</t>
  </si>
  <si>
    <t>Contract End date</t>
  </si>
  <si>
    <t>Type</t>
  </si>
  <si>
    <t>Selection Procedure</t>
  </si>
  <si>
    <t>Purchasing Value</t>
  </si>
  <si>
    <t>Start of Depreciation</t>
  </si>
  <si>
    <t>Depreciation</t>
  </si>
  <si>
    <t>Costs (Eur)</t>
  </si>
  <si>
    <t>Name of Goods &amp; Services</t>
  </si>
  <si>
    <t>Purchase/In-kind Contribution</t>
  </si>
  <si>
    <t>Related tasks</t>
  </si>
  <si>
    <t>Indirect Cost (Yes/No)</t>
  </si>
  <si>
    <t>Category</t>
  </si>
  <si>
    <t>Total Cost (Eur)</t>
  </si>
  <si>
    <t>Related Indirect Cost (Eur)</t>
  </si>
  <si>
    <t>Travel Costs</t>
  </si>
  <si>
    <t>Other Goods &amp; Services Costs</t>
  </si>
  <si>
    <t>Column1</t>
  </si>
  <si>
    <t>Personnel Costs</t>
  </si>
  <si>
    <t>Value of Contract (Eur)</t>
  </si>
  <si>
    <t>Selection procedure</t>
  </si>
  <si>
    <t>Lease or rent</t>
  </si>
  <si>
    <t>In-kind contribution</t>
  </si>
  <si>
    <t>Type of unit cost (for personnel cost)</t>
  </si>
  <si>
    <t>Employee under employment contract</t>
  </si>
  <si>
    <t>SME owner without salary</t>
  </si>
  <si>
    <t>Beneficiaries that are natural persons without salary</t>
  </si>
  <si>
    <t>Units (for personnel costs)</t>
  </si>
  <si>
    <t>Hour</t>
  </si>
  <si>
    <t>Day</t>
  </si>
  <si>
    <t>Week</t>
  </si>
  <si>
    <t>Month</t>
  </si>
  <si>
    <t>Year</t>
  </si>
  <si>
    <t>Purchased/ in-kind contribution</t>
  </si>
  <si>
    <t>Purchased</t>
  </si>
  <si>
    <t>Staff role/Function</t>
  </si>
  <si>
    <t>Cost per item (Eur)</t>
  </si>
  <si>
    <t>Value (Eur)</t>
  </si>
  <si>
    <t>Subtotal of  Costs</t>
  </si>
  <si>
    <t>Yes</t>
  </si>
  <si>
    <t>No</t>
  </si>
  <si>
    <t>Low value items, no selection</t>
  </si>
  <si>
    <t>Direct award</t>
  </si>
  <si>
    <t>Framework contract</t>
  </si>
  <si>
    <t>Less than 3 tenders</t>
  </si>
  <si>
    <t>At least 3 tenders</t>
  </si>
  <si>
    <t>Total Y2 (Eur)</t>
  </si>
  <si>
    <t>Total Y1 (Eur)</t>
  </si>
  <si>
    <t>Indirect Costs* (automatically calulated)</t>
  </si>
  <si>
    <t>*Please note that subcontracting costs are excluded from Indirect cost calculation</t>
  </si>
  <si>
    <t>Cost/unit (Eur)</t>
  </si>
  <si>
    <t>FTE</t>
  </si>
  <si>
    <t>Equipment &amp; Depreciation Costs</t>
  </si>
  <si>
    <t>⚠️Fill in the YELLOW CELLS</t>
  </si>
  <si>
    <t>Total Cost Y1+Y2 (Eur)</t>
  </si>
  <si>
    <t>EIT RawMaterials CLC:</t>
  </si>
  <si>
    <t>Total Costs of Y1:</t>
  </si>
  <si>
    <t>Booster cost breakdown</t>
  </si>
  <si>
    <t>Project's Acronym:</t>
  </si>
  <si>
    <t>Supported company's name:</t>
  </si>
  <si>
    <t>Subtotal Personnel Costs</t>
  </si>
  <si>
    <t>Subcontracting Costs*</t>
  </si>
  <si>
    <t>Subtotal Travel Costs</t>
  </si>
  <si>
    <t>Subtotal Subcontracting Costs</t>
  </si>
  <si>
    <t>Subtotal Equipment &amp; Depreciation Costs</t>
  </si>
  <si>
    <t>Subtotal Other Goods &amp; Services Costs</t>
  </si>
  <si>
    <t>#Units</t>
  </si>
  <si>
    <t>Type/Purpose of the Asset</t>
  </si>
  <si>
    <t>Type of contribution</t>
  </si>
  <si>
    <t>Purchase</t>
  </si>
  <si>
    <t>Depreciation rate (%)</t>
  </si>
  <si>
    <t>Total Costs of Y2:</t>
  </si>
  <si>
    <t>Total Costs of Y1+Y2:</t>
  </si>
  <si>
    <t>Subtotal Other Goods &amp; Services Costs Y1+Y2</t>
  </si>
  <si>
    <t>Total Y1(Eur)</t>
  </si>
  <si>
    <t>Column2</t>
  </si>
  <si>
    <t>Column3</t>
  </si>
  <si>
    <t>Column4</t>
  </si>
  <si>
    <t>Do not fill this sheet</t>
  </si>
  <si>
    <t>Personnel Cost Estimate</t>
  </si>
  <si>
    <t>Travel Cost Estimate</t>
  </si>
  <si>
    <t>Subcontracting Cost Estimate*</t>
  </si>
  <si>
    <t>Equipment &amp; Depreciation Cost Estimate</t>
  </si>
  <si>
    <t>Other Goods &amp; Services Cost Estimate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</si>
</sst>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1]_-;\-* #,##0.00\ [$€-1]_-;_-* &quot;-&quot;??\ [$€-1]_-;_-@_-"/>
    <numFmt numFmtId="165" formatCode="d\.m\.yy;@"/>
    <numFmt numFmtId="166" formatCode="_-* #,##0.0\ [$€-1]_-;\-* #,##0.0\ [$€-1]_-;_-* &quot;-&quot;??\ [$€-1]_-;_-@_-"/>
  </numFmts>
  <fonts count="12" x14ac:knownFonts="1">
    <font>
      <sz val="12"/>
      <color theme="1"/>
      <name val="Calibri"/>
      <family val="2"/>
      <scheme val="minor"/>
    </font>
    <font>
      <b/>
      <sz val="12"/>
      <color theme="1"/>
      <name val="Calibri"/>
      <family val="2"/>
      <scheme val="minor"/>
    </font>
    <font>
      <b/>
      <sz val="11"/>
      <color theme="1"/>
      <name val="Calibri"/>
      <family val="2"/>
      <scheme val="minor"/>
    </font>
    <font>
      <b/>
      <sz val="12"/>
      <color theme="4"/>
      <name val="Calibri"/>
      <family val="2"/>
      <scheme val="minor"/>
    </font>
    <font>
      <sz val="11"/>
      <color theme="1"/>
      <name val="Calibri"/>
      <family val="2"/>
      <scheme val="minor"/>
    </font>
    <font>
      <sz val="10"/>
      <color theme="1"/>
      <name val="Arial"/>
    </font>
    <font>
      <sz val="12"/>
      <color rgb="FFFF0000"/>
      <name val="Calibri"/>
      <family val="2"/>
      <scheme val="minor"/>
    </font>
    <font>
      <sz val="12"/>
      <color theme="0"/>
      <name val="Calibri"/>
      <family val="2"/>
      <scheme val="minor"/>
    </font>
    <font>
      <sz val="8"/>
      <name val="Calibri"/>
      <family val="2"/>
      <scheme val="minor"/>
    </font>
    <font>
      <sz val="11"/>
      <color theme="4"/>
      <name val="Calibri"/>
      <family val="2"/>
      <scheme val="minor"/>
    </font>
    <font>
      <sz val="11"/>
      <color theme="0" tint="-0.499984740745262"/>
      <name val="Calibri"/>
      <family val="2"/>
      <scheme val="minor"/>
    </font>
    <font>
      <i/>
      <sz val="9"/>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bgColor indexed="64"/>
      </patternFill>
    </fill>
    <fill>
      <patternFill patternType="solid">
        <fgColor theme="0" tint="-4.9989318521683403E-2"/>
        <bgColor indexed="64"/>
      </patternFill>
    </fill>
  </fills>
  <borders count="16">
    <border>
      <left/>
      <right/>
      <top/>
      <bottom/>
      <diagonal/>
    </border>
    <border>
      <left/>
      <right/>
      <top/>
      <bottom style="medium">
        <color theme="4"/>
      </bottom>
      <diagonal/>
    </border>
    <border>
      <left/>
      <right/>
      <top/>
      <bottom style="medium">
        <color theme="8" tint="0.39997558519241921"/>
      </bottom>
      <diagonal/>
    </border>
    <border>
      <left/>
      <right/>
      <top/>
      <bottom style="thin">
        <color theme="1"/>
      </bottom>
      <diagonal/>
    </border>
    <border>
      <left/>
      <right/>
      <top style="thin">
        <color theme="1"/>
      </top>
      <bottom style="thin">
        <color theme="1"/>
      </bottom>
      <diagonal/>
    </border>
    <border>
      <left/>
      <right/>
      <top style="thin">
        <color theme="1"/>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diagonal/>
    </border>
    <border>
      <left/>
      <right/>
      <top style="medium">
        <color theme="8" tint="0.39997558519241921"/>
      </top>
      <bottom style="thin">
        <color theme="0" tint="-0.34998626667073579"/>
      </bottom>
      <diagonal/>
    </border>
    <border>
      <left style="thin">
        <color theme="0" tint="-0.34998626667073579"/>
      </left>
      <right/>
      <top/>
      <bottom/>
      <diagonal/>
    </border>
  </borders>
  <cellStyleXfs count="1">
    <xf numFmtId="0" fontId="0" fillId="0" borderId="0"/>
  </cellStyleXfs>
  <cellXfs count="96">
    <xf numFmtId="0" fontId="0" fillId="0" borderId="0" xfId="0"/>
    <xf numFmtId="0" fontId="3" fillId="0" borderId="1" xfId="0" applyFont="1" applyBorder="1"/>
    <xf numFmtId="0" fontId="0" fillId="0" borderId="1" xfId="0" applyBorder="1"/>
    <xf numFmtId="0" fontId="3" fillId="0" borderId="2" xfId="0" applyFont="1" applyBorder="1"/>
    <xf numFmtId="0" fontId="0" fillId="0" borderId="2" xfId="0" applyBorder="1"/>
    <xf numFmtId="0" fontId="0" fillId="5" borderId="0" xfId="0" applyFill="1"/>
    <xf numFmtId="0" fontId="4" fillId="2" borderId="0" xfId="0" applyFont="1" applyFill="1" applyBorder="1"/>
    <xf numFmtId="0" fontId="0" fillId="0" borderId="0" xfId="0" applyAlignment="1">
      <alignment wrapText="1"/>
    </xf>
    <xf numFmtId="0" fontId="0" fillId="0" borderId="6" xfId="0" applyBorder="1"/>
    <xf numFmtId="0" fontId="0" fillId="3" borderId="6" xfId="0" applyFill="1" applyBorder="1"/>
    <xf numFmtId="0" fontId="5" fillId="0" borderId="0" xfId="0" applyFont="1"/>
    <xf numFmtId="0" fontId="4" fillId="3" borderId="6" xfId="0" applyFont="1" applyFill="1" applyBorder="1"/>
    <xf numFmtId="165" fontId="4" fillId="3" borderId="6" xfId="0" applyNumberFormat="1" applyFont="1" applyFill="1" applyBorder="1"/>
    <xf numFmtId="165" fontId="4" fillId="2" borderId="0" xfId="0" applyNumberFormat="1" applyFont="1" applyFill="1" applyBorder="1"/>
    <xf numFmtId="9" fontId="4" fillId="3" borderId="6" xfId="0" applyNumberFormat="1" applyFont="1" applyFill="1" applyBorder="1"/>
    <xf numFmtId="164" fontId="1" fillId="0" borderId="0" xfId="0" applyNumberFormat="1" applyFont="1" applyFill="1" applyBorder="1"/>
    <xf numFmtId="164" fontId="2" fillId="0" borderId="0" xfId="0" applyNumberFormat="1" applyFont="1" applyFill="1" applyBorder="1"/>
    <xf numFmtId="164" fontId="1" fillId="0" borderId="0" xfId="0" applyNumberFormat="1" applyFont="1"/>
    <xf numFmtId="0" fontId="0" fillId="0" borderId="0" xfId="0" applyBorder="1"/>
    <xf numFmtId="0" fontId="6" fillId="0" borderId="0" xfId="0" applyFont="1"/>
    <xf numFmtId="0" fontId="7" fillId="0" borderId="0" xfId="0" applyFont="1"/>
    <xf numFmtId="164" fontId="4" fillId="2" borderId="6" xfId="0" applyNumberFormat="1" applyFont="1" applyFill="1" applyBorder="1"/>
    <xf numFmtId="0" fontId="4" fillId="2" borderId="6" xfId="0" applyFont="1" applyFill="1" applyBorder="1"/>
    <xf numFmtId="0" fontId="1" fillId="2" borderId="7" xfId="0" applyFont="1" applyFill="1" applyBorder="1" applyAlignment="1"/>
    <xf numFmtId="164" fontId="1" fillId="2" borderId="6" xfId="0" applyNumberFormat="1" applyFont="1" applyFill="1" applyBorder="1" applyAlignment="1"/>
    <xf numFmtId="164" fontId="1" fillId="2" borderId="6" xfId="0" applyNumberFormat="1" applyFont="1" applyFill="1" applyBorder="1"/>
    <xf numFmtId="9" fontId="0" fillId="2" borderId="6" xfId="0" applyNumberFormat="1" applyFill="1" applyBorder="1"/>
    <xf numFmtId="0" fontId="1" fillId="2" borderId="8" xfId="0" applyFont="1" applyFill="1" applyBorder="1" applyAlignment="1"/>
    <xf numFmtId="164" fontId="2" fillId="2" borderId="0" xfId="0" applyNumberFormat="1" applyFont="1" applyFill="1" applyBorder="1"/>
    <xf numFmtId="0" fontId="4" fillId="6" borderId="6" xfId="0" applyFont="1" applyFill="1" applyBorder="1"/>
    <xf numFmtId="0" fontId="0" fillId="0" borderId="6" xfId="0" applyFill="1" applyBorder="1"/>
    <xf numFmtId="0" fontId="2" fillId="3" borderId="6" xfId="0" applyFont="1" applyFill="1" applyBorder="1"/>
    <xf numFmtId="164" fontId="4" fillId="2" borderId="0" xfId="0" applyNumberFormat="1" applyFont="1" applyFill="1" applyBorder="1"/>
    <xf numFmtId="0" fontId="0" fillId="0" borderId="6" xfId="0" applyBorder="1" applyAlignment="1">
      <alignment wrapText="1"/>
    </xf>
    <xf numFmtId="9" fontId="4" fillId="2" borderId="0" xfId="0" applyNumberFormat="1" applyFont="1" applyFill="1" applyBorder="1"/>
    <xf numFmtId="166" fontId="1" fillId="0" borderId="6" xfId="0" applyNumberFormat="1" applyFont="1" applyFill="1" applyBorder="1"/>
    <xf numFmtId="166" fontId="4" fillId="2" borderId="6" xfId="0" applyNumberFormat="1" applyFont="1" applyFill="1" applyBorder="1"/>
    <xf numFmtId="166" fontId="2" fillId="2" borderId="7" xfId="0" applyNumberFormat="1" applyFont="1" applyFill="1" applyBorder="1"/>
    <xf numFmtId="166" fontId="1" fillId="2" borderId="6" xfId="0" applyNumberFormat="1" applyFont="1" applyFill="1" applyBorder="1"/>
    <xf numFmtId="166" fontId="2" fillId="2" borderId="6" xfId="0" applyNumberFormat="1" applyFont="1" applyFill="1" applyBorder="1"/>
    <xf numFmtId="166" fontId="1" fillId="2" borderId="6" xfId="0" applyNumberFormat="1" applyFont="1" applyFill="1" applyBorder="1" applyAlignment="1"/>
    <xf numFmtId="166" fontId="4" fillId="6" borderId="6" xfId="0" applyNumberFormat="1" applyFont="1" applyFill="1" applyBorder="1"/>
    <xf numFmtId="0" fontId="0" fillId="2" borderId="0" xfId="0" applyFont="1" applyFill="1"/>
    <xf numFmtId="0" fontId="0" fillId="2" borderId="0" xfId="0" applyFill="1"/>
    <xf numFmtId="0" fontId="9" fillId="0" borderId="0" xfId="0" applyFont="1" applyFill="1" applyBorder="1" applyAlignment="1">
      <alignment horizontal="left"/>
    </xf>
    <xf numFmtId="4" fontId="9" fillId="0" borderId="0" xfId="0" applyNumberFormat="1" applyFont="1" applyFill="1" applyBorder="1" applyAlignment="1">
      <alignment horizontal="right"/>
    </xf>
    <xf numFmtId="0" fontId="9" fillId="0" borderId="0" xfId="0" applyFont="1" applyFill="1" applyBorder="1"/>
    <xf numFmtId="0" fontId="9" fillId="0" borderId="0" xfId="0" applyFont="1" applyFill="1" applyBorder="1" applyAlignment="1">
      <alignment horizontal="right"/>
    </xf>
    <xf numFmtId="0" fontId="10" fillId="0" borderId="0" xfId="0" applyFont="1" applyFill="1" applyBorder="1"/>
    <xf numFmtId="0" fontId="11" fillId="0" borderId="0" xfId="0" applyFont="1" applyFill="1" applyBorder="1"/>
    <xf numFmtId="0" fontId="0" fillId="0" borderId="0" xfId="0" applyFill="1" applyBorder="1"/>
    <xf numFmtId="0" fontId="6" fillId="0" borderId="0" xfId="0" applyFont="1" applyFill="1" applyBorder="1"/>
    <xf numFmtId="0" fontId="0" fillId="0" borderId="0" xfId="0" applyFont="1" applyFill="1" applyBorder="1" applyAlignment="1">
      <alignment horizontal="left"/>
    </xf>
    <xf numFmtId="4" fontId="0" fillId="0" borderId="0" xfId="0" applyNumberFormat="1" applyFont="1" applyFill="1" applyBorder="1"/>
    <xf numFmtId="0" fontId="2" fillId="0" borderId="0" xfId="0" applyFont="1" applyFill="1" applyBorder="1" applyAlignment="1">
      <alignment horizontal="left"/>
    </xf>
    <xf numFmtId="4" fontId="2" fillId="0" borderId="0" xfId="0" applyNumberFormat="1" applyFont="1" applyFill="1" applyBorder="1"/>
    <xf numFmtId="14" fontId="10" fillId="0" borderId="0" xfId="0" applyNumberFormat="1" applyFont="1" applyFill="1" applyBorder="1"/>
    <xf numFmtId="4" fontId="10" fillId="0" borderId="0" xfId="0" applyNumberFormat="1" applyFont="1" applyFill="1" applyBorder="1"/>
    <xf numFmtId="0" fontId="0" fillId="0" borderId="0" xfId="0" applyFont="1" applyFill="1" applyBorder="1"/>
    <xf numFmtId="0" fontId="4" fillId="2" borderId="11" xfId="0" applyFont="1" applyFill="1" applyBorder="1"/>
    <xf numFmtId="0" fontId="4" fillId="2" borderId="12" xfId="0" applyFont="1" applyFill="1" applyBorder="1"/>
    <xf numFmtId="164" fontId="4" fillId="2" borderId="12" xfId="0" applyNumberFormat="1" applyFont="1" applyFill="1" applyBorder="1"/>
    <xf numFmtId="0" fontId="4" fillId="2" borderId="13" xfId="0" applyFont="1" applyFill="1" applyBorder="1"/>
    <xf numFmtId="165" fontId="4" fillId="2" borderId="11" xfId="0" applyNumberFormat="1" applyFont="1" applyFill="1" applyBorder="1"/>
    <xf numFmtId="165" fontId="4" fillId="2" borderId="12" xfId="0" applyNumberFormat="1" applyFont="1" applyFill="1" applyBorder="1"/>
    <xf numFmtId="0" fontId="0" fillId="0" borderId="9"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7" xfId="0" applyBorder="1"/>
    <xf numFmtId="0" fontId="0" fillId="0" borderId="8" xfId="0" applyBorder="1"/>
    <xf numFmtId="0" fontId="0" fillId="0" borderId="9" xfId="0" applyBorder="1"/>
    <xf numFmtId="0" fontId="0" fillId="0" borderId="14" xfId="0" applyBorder="1"/>
    <xf numFmtId="0" fontId="0" fillId="5" borderId="11" xfId="0" applyFill="1" applyBorder="1"/>
    <xf numFmtId="0" fontId="0" fillId="5" borderId="9" xfId="0" applyFill="1" applyBorder="1"/>
    <xf numFmtId="0" fontId="0" fillId="5" borderId="8" xfId="0" applyFill="1" applyBorder="1"/>
    <xf numFmtId="164" fontId="2" fillId="2" borderId="15" xfId="0" applyNumberFormat="1" applyFont="1" applyFill="1" applyBorder="1"/>
    <xf numFmtId="0" fontId="1" fillId="2" borderId="7" xfId="0" applyFont="1" applyFill="1" applyBorder="1" applyAlignment="1">
      <alignment horizontal="left"/>
    </xf>
    <xf numFmtId="0" fontId="1" fillId="2" borderId="8" xfId="0" applyFont="1" applyFill="1" applyBorder="1" applyAlignment="1">
      <alignment horizontal="left"/>
    </xf>
    <xf numFmtId="0" fontId="1" fillId="2" borderId="9" xfId="0" applyFont="1" applyFill="1" applyBorder="1" applyAlignment="1">
      <alignment horizontal="left"/>
    </xf>
    <xf numFmtId="0" fontId="4" fillId="3" borderId="3" xfId="0" applyFont="1" applyFill="1" applyBorder="1" applyAlignment="1">
      <alignment horizontal="center"/>
    </xf>
    <xf numFmtId="0" fontId="4" fillId="3" borderId="4" xfId="0" applyFont="1" applyFill="1" applyBorder="1" applyAlignment="1">
      <alignment horizontal="center"/>
    </xf>
    <xf numFmtId="164" fontId="1" fillId="4" borderId="5" xfId="0" applyNumberFormat="1" applyFont="1" applyFill="1" applyBorder="1" applyAlignment="1" applyProtection="1">
      <alignment horizontal="center"/>
      <protection hidden="1"/>
    </xf>
    <xf numFmtId="0" fontId="1" fillId="4" borderId="5" xfId="0" applyFont="1" applyFill="1" applyBorder="1" applyAlignment="1" applyProtection="1">
      <alignment horizontal="center"/>
      <protection hidden="1"/>
    </xf>
    <xf numFmtId="0" fontId="1" fillId="0" borderId="7" xfId="0" applyFont="1" applyFill="1" applyBorder="1" applyAlignment="1">
      <alignment horizontal="left"/>
    </xf>
    <xf numFmtId="0" fontId="1" fillId="0" borderId="8" xfId="0" applyFont="1" applyFill="1" applyBorder="1" applyAlignment="1">
      <alignment horizontal="left"/>
    </xf>
    <xf numFmtId="0" fontId="1" fillId="0" borderId="9" xfId="0" applyFont="1" applyFill="1" applyBorder="1" applyAlignment="1">
      <alignment horizontal="left"/>
    </xf>
    <xf numFmtId="0" fontId="4" fillId="0" borderId="3" xfId="0" applyFont="1" applyFill="1" applyBorder="1" applyAlignment="1">
      <alignment horizontal="center"/>
    </xf>
    <xf numFmtId="0" fontId="4" fillId="0" borderId="4" xfId="0" applyFont="1" applyFill="1" applyBorder="1" applyAlignment="1">
      <alignment horizontal="center"/>
    </xf>
    <xf numFmtId="0" fontId="0" fillId="0" borderId="0" xfId="0" applyFont="1" applyFill="1" applyBorder="1" applyAlignment="1">
      <alignment horizontal="left"/>
    </xf>
    <xf numFmtId="0" fontId="2" fillId="0" borderId="0" xfId="0" applyFont="1" applyFill="1" applyBorder="1" applyAlignment="1">
      <alignment horizontal="left"/>
    </xf>
    <xf numFmtId="0" fontId="9" fillId="0" borderId="0" xfId="0" applyFont="1" applyFill="1" applyBorder="1" applyAlignment="1">
      <alignment horizontal="left"/>
    </xf>
    <xf numFmtId="0" fontId="1" fillId="2" borderId="10" xfId="0" applyFont="1" applyFill="1" applyBorder="1" applyAlignment="1">
      <alignment horizontal="left"/>
    </xf>
    <xf numFmtId="0" fontId="1" fillId="2" borderId="11" xfId="0" applyFont="1" applyFill="1" applyBorder="1" applyAlignment="1">
      <alignment horizontal="left"/>
    </xf>
    <xf numFmtId="0" fontId="1" fillId="2" borderId="12" xfId="0" applyFont="1" applyFill="1" applyBorder="1" applyAlignment="1">
      <alignment horizontal="left"/>
    </xf>
    <xf numFmtId="0" fontId="1" fillId="0" borderId="10" xfId="0" applyFont="1" applyFill="1" applyBorder="1" applyAlignment="1">
      <alignment horizontal="left"/>
    </xf>
    <xf numFmtId="0" fontId="1" fillId="0" borderId="11" xfId="0" applyFont="1" applyFill="1" applyBorder="1" applyAlignment="1">
      <alignment horizontal="left"/>
    </xf>
  </cellXfs>
  <cellStyles count="1">
    <cellStyle name="Normal" xfId="0" builtinId="0"/>
  </cellStyles>
  <dxfs count="147">
    <dxf>
      <font>
        <strike val="0"/>
        <outline val="0"/>
        <shadow val="0"/>
        <u val="none"/>
        <vertAlign val="baseline"/>
        <sz val="11"/>
        <color theme="1"/>
        <name val="Calibri"/>
        <scheme val="minor"/>
      </font>
      <numFmt numFmtId="164" formatCode="_-* #,##0.00\ [$€-1]_-;\-* #,##0.00\ [$€-1]_-;_-* &quot;-&quot;??\ [$€-1]_-;_-@_-"/>
      <fill>
        <patternFill patternType="solid">
          <fgColor indexed="64"/>
          <bgColor theme="0"/>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name val="Calibri"/>
        <scheme val="minor"/>
      </font>
      <numFmt numFmtId="164" formatCode="_-* #,##0.00\ [$€-1]_-;\-* #,##0.00\ [$€-1]_-;_-* &quot;-&quot;??\ [$€-1]_-;_-@_-"/>
      <fill>
        <patternFill patternType="solid">
          <fgColor indexed="64"/>
          <bgColor theme="0"/>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name val="Calibri"/>
        <scheme val="minor"/>
      </font>
      <fill>
        <patternFill patternType="solid">
          <fgColor indexed="64"/>
          <bgColor theme="0"/>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name val="Calibri"/>
        <scheme val="minor"/>
      </font>
      <fill>
        <patternFill patternType="solid">
          <fgColor indexed="64"/>
          <bgColor theme="0"/>
        </patternFill>
      </fill>
    </dxf>
    <dxf>
      <fill>
        <patternFill patternType="solid">
          <fgColor indexed="64"/>
          <bgColor theme="8"/>
        </patternFill>
      </fill>
    </dxf>
    <dxf>
      <font>
        <strike val="0"/>
        <outline val="0"/>
        <shadow val="0"/>
        <u val="none"/>
        <vertAlign val="baseline"/>
        <sz val="11"/>
        <color theme="1"/>
        <name val="Calibri"/>
        <scheme val="minor"/>
      </font>
      <numFmt numFmtId="166" formatCode="_-* #,##0.0\ [$€-1]_-;\-* #,##0.0\ [$€-1]_-;_-* &quot;-&quot;??\ [$€-1]_-;_-@_-"/>
      <fill>
        <patternFill patternType="solid">
          <fgColor indexed="64"/>
          <bgColor theme="0" tint="-4.9989318521683403E-2"/>
        </patternFill>
      </fill>
      <border outline="0">
        <left style="thin">
          <color theme="0" tint="-0.34998626667073579"/>
        </left>
      </border>
    </dxf>
    <dxf>
      <font>
        <strike val="0"/>
        <outline val="0"/>
        <shadow val="0"/>
        <u val="none"/>
        <vertAlign val="baseline"/>
        <sz val="11"/>
        <color theme="1"/>
        <name val="Calibri"/>
        <scheme val="minor"/>
      </font>
      <numFmt numFmtId="166" formatCode="_-* #,##0.0\ [$€-1]_-;\-* #,##0.0\ [$€-1]_-;_-* &quot;-&quot;??\ [$€-1]_-;_-@_-"/>
      <fill>
        <patternFill patternType="solid">
          <fgColor indexed="64"/>
          <bgColor theme="0" tint="-4.9989318521683403E-2"/>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name val="Calibri"/>
        <scheme val="minor"/>
      </font>
      <fill>
        <patternFill patternType="solid">
          <fgColor indexed="64"/>
          <bgColor theme="0"/>
        </patternFill>
      </fill>
      <border outline="0">
        <right style="thin">
          <color theme="0" tint="-0.34998626667073579"/>
        </right>
      </border>
    </dxf>
    <dxf>
      <font>
        <strike val="0"/>
        <outline val="0"/>
        <shadow val="0"/>
        <u val="none"/>
        <vertAlign val="baseline"/>
        <sz val="11"/>
        <color theme="1"/>
        <name val="Calibri"/>
        <scheme val="minor"/>
      </font>
      <fill>
        <patternFill patternType="solid">
          <fgColor indexed="64"/>
          <bgColor theme="0"/>
        </patternFill>
      </fill>
    </dxf>
    <dxf>
      <font>
        <strike val="0"/>
        <outline val="0"/>
        <shadow val="0"/>
        <u val="none"/>
        <vertAlign val="baseline"/>
        <sz val="11"/>
        <color theme="1"/>
        <name val="Calibri"/>
        <scheme val="minor"/>
      </font>
      <fill>
        <patternFill patternType="solid">
          <fgColor indexed="64"/>
          <bgColor theme="0"/>
        </patternFill>
      </fill>
    </dxf>
    <dxf>
      <font>
        <strike val="0"/>
        <outline val="0"/>
        <shadow val="0"/>
        <u val="none"/>
        <vertAlign val="baseline"/>
        <sz val="11"/>
        <color theme="1"/>
        <name val="Calibri"/>
        <scheme val="minor"/>
      </font>
      <fill>
        <patternFill patternType="solid">
          <fgColor indexed="64"/>
          <bgColor theme="0"/>
        </patternFill>
      </fill>
    </dxf>
    <dxf>
      <font>
        <strike val="0"/>
        <outline val="0"/>
        <shadow val="0"/>
        <u val="none"/>
        <vertAlign val="baseline"/>
        <sz val="11"/>
        <color theme="1"/>
        <name val="Calibri"/>
        <scheme val="minor"/>
      </font>
      <fill>
        <patternFill patternType="solid">
          <fgColor indexed="64"/>
          <bgColor theme="0"/>
        </patternFill>
      </fill>
    </dxf>
    <dxf>
      <font>
        <strike val="0"/>
        <outline val="0"/>
        <shadow val="0"/>
        <u val="none"/>
        <vertAlign val="baseline"/>
        <sz val="11"/>
        <color theme="1"/>
        <name val="Calibri"/>
        <scheme val="minor"/>
      </font>
    </dxf>
    <dxf>
      <fill>
        <patternFill patternType="solid">
          <fgColor indexed="64"/>
          <bgColor theme="8"/>
        </patternFill>
      </fill>
    </dxf>
    <dxf>
      <font>
        <strike val="0"/>
        <outline val="0"/>
        <shadow val="0"/>
        <u val="none"/>
        <vertAlign val="baseline"/>
        <sz val="11"/>
        <color theme="1"/>
        <name val="Calibri"/>
        <scheme val="minor"/>
      </font>
      <numFmt numFmtId="166" formatCode="_-* #,##0.0\ [$€-1]_-;\-* #,##0.0\ [$€-1]_-;_-* &quot;-&quot;??\ [$€-1]_-;_-@_-"/>
      <fill>
        <patternFill patternType="solid">
          <fgColor indexed="64"/>
          <bgColor theme="0" tint="-4.9989318521683403E-2"/>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name val="Calibri"/>
        <scheme val="minor"/>
      </font>
      <numFmt numFmtId="166" formatCode="_-* #,##0.0\ [$€-1]_-;\-* #,##0.0\ [$€-1]_-;_-* &quot;-&quot;??\ [$€-1]_-;_-@_-"/>
      <fill>
        <patternFill patternType="solid">
          <fgColor indexed="64"/>
          <bgColor theme="0" tint="-4.9989318521683403E-2"/>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name val="Calibri"/>
        <scheme val="minor"/>
      </font>
      <fill>
        <patternFill patternType="solid">
          <fgColor indexed="64"/>
          <bgColor theme="0"/>
        </patternFill>
      </fill>
      <border outline="0">
        <right style="thin">
          <color theme="0" tint="-0.34998626667073579"/>
        </right>
      </border>
    </dxf>
    <dxf>
      <font>
        <strike val="0"/>
        <outline val="0"/>
        <shadow val="0"/>
        <u val="none"/>
        <vertAlign val="baseline"/>
        <sz val="11"/>
        <color theme="1"/>
        <name val="Calibri"/>
        <scheme val="minor"/>
      </font>
      <numFmt numFmtId="165" formatCode="d\.m\.yy;@"/>
      <fill>
        <patternFill patternType="solid">
          <fgColor indexed="64"/>
          <bgColor theme="0"/>
        </patternFill>
      </fill>
    </dxf>
    <dxf>
      <font>
        <strike val="0"/>
        <outline val="0"/>
        <shadow val="0"/>
        <u val="none"/>
        <vertAlign val="baseline"/>
        <sz val="11"/>
        <color theme="1"/>
        <name val="Calibri"/>
        <scheme val="minor"/>
      </font>
      <fill>
        <patternFill patternType="solid">
          <fgColor indexed="64"/>
          <bgColor theme="0"/>
        </patternFill>
      </fill>
    </dxf>
    <dxf>
      <font>
        <strike val="0"/>
        <outline val="0"/>
        <shadow val="0"/>
        <u val="none"/>
        <vertAlign val="baseline"/>
        <sz val="11"/>
        <color theme="1"/>
        <name val="Calibri"/>
        <scheme val="minor"/>
      </font>
      <fill>
        <patternFill patternType="solid">
          <fgColor indexed="64"/>
          <bgColor theme="0"/>
        </patternFill>
      </fill>
    </dxf>
    <dxf>
      <font>
        <strike val="0"/>
        <outline val="0"/>
        <shadow val="0"/>
        <u val="none"/>
        <vertAlign val="baseline"/>
        <sz val="11"/>
        <color theme="1"/>
        <name val="Calibri"/>
        <scheme val="minor"/>
      </font>
      <fill>
        <patternFill patternType="solid">
          <fgColor indexed="64"/>
          <bgColor theme="0"/>
        </patternFill>
      </fill>
    </dxf>
    <dxf>
      <font>
        <strike val="0"/>
        <outline val="0"/>
        <shadow val="0"/>
        <u val="none"/>
        <vertAlign val="baseline"/>
        <sz val="11"/>
        <color theme="1"/>
        <name val="Calibri"/>
        <scheme val="minor"/>
      </font>
    </dxf>
    <dxf>
      <alignment horizontal="general" vertical="bottom" textRotation="0" wrapText="1" justifyLastLine="0" shrinkToFit="0"/>
    </dxf>
    <dxf>
      <font>
        <strike val="0"/>
        <outline val="0"/>
        <shadow val="0"/>
        <u val="none"/>
        <vertAlign val="baseline"/>
        <sz val="11"/>
        <color theme="1"/>
        <name val="Calibri"/>
        <scheme val="minor"/>
      </font>
      <numFmt numFmtId="166" formatCode="_-* #,##0.0\ [$€-1]_-;\-* #,##0.0\ [$€-1]_-;_-* &quot;-&quot;??\ [$€-1]_-;_-@_-"/>
      <fill>
        <patternFill patternType="solid">
          <fgColor indexed="64"/>
          <bgColor theme="0" tint="-4.9989318521683403E-2"/>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name val="Calibri"/>
        <scheme val="minor"/>
      </font>
      <numFmt numFmtId="166" formatCode="_-* #,##0.0\ [$€-1]_-;\-* #,##0.0\ [$€-1]_-;_-* &quot;-&quot;??\ [$€-1]_-;_-@_-"/>
      <fill>
        <patternFill patternType="solid">
          <fgColor indexed="64"/>
          <bgColor theme="0" tint="-4.9989318521683403E-2"/>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name val="Calibri"/>
        <scheme val="minor"/>
      </font>
      <numFmt numFmtId="165" formatCode="d\.m\.yy;@"/>
      <fill>
        <patternFill patternType="solid">
          <fgColor indexed="64"/>
          <bgColor theme="0"/>
        </patternFill>
      </fill>
      <border outline="0">
        <right style="thin">
          <color theme="0" tint="-0.34998626667073579"/>
        </right>
      </border>
    </dxf>
    <dxf>
      <font>
        <strike val="0"/>
        <outline val="0"/>
        <shadow val="0"/>
        <u val="none"/>
        <vertAlign val="baseline"/>
        <sz val="11"/>
        <color theme="1"/>
        <name val="Calibri"/>
        <scheme val="minor"/>
      </font>
      <numFmt numFmtId="165" formatCode="d\.m\.yy;@"/>
      <fill>
        <patternFill patternType="solid">
          <fgColor indexed="64"/>
          <bgColor theme="0"/>
        </patternFill>
      </fill>
    </dxf>
    <dxf>
      <font>
        <strike val="0"/>
        <outline val="0"/>
        <shadow val="0"/>
        <u val="none"/>
        <vertAlign val="baseline"/>
        <sz val="11"/>
        <color theme="1"/>
        <name val="Calibri"/>
        <scheme val="minor"/>
      </font>
      <fill>
        <patternFill patternType="solid">
          <fgColor indexed="64"/>
          <bgColor theme="0"/>
        </patternFill>
      </fill>
    </dxf>
    <dxf>
      <font>
        <strike val="0"/>
        <outline val="0"/>
        <shadow val="0"/>
        <u val="none"/>
        <vertAlign val="baseline"/>
        <sz val="11"/>
        <color theme="1"/>
        <name val="Calibri"/>
        <scheme val="minor"/>
      </font>
      <fill>
        <patternFill patternType="solid">
          <fgColor indexed="64"/>
          <bgColor theme="0"/>
        </patternFill>
      </fill>
    </dxf>
    <dxf>
      <font>
        <strike val="0"/>
        <outline val="0"/>
        <shadow val="0"/>
        <u val="none"/>
        <vertAlign val="baseline"/>
        <sz val="11"/>
        <color theme="1"/>
        <name val="Calibri"/>
        <scheme val="minor"/>
      </font>
      <fill>
        <patternFill patternType="solid">
          <fgColor indexed="64"/>
          <bgColor theme="0"/>
        </patternFill>
      </fill>
    </dxf>
    <dxf>
      <font>
        <strike val="0"/>
        <outline val="0"/>
        <shadow val="0"/>
        <u val="none"/>
        <vertAlign val="baseline"/>
        <sz val="11"/>
        <color theme="1"/>
        <name val="Calibri"/>
        <scheme val="minor"/>
      </font>
    </dxf>
    <dxf>
      <alignment horizontal="general" vertical="bottom" textRotation="0" wrapText="1" justifyLastLine="0" shrinkToFit="0"/>
    </dxf>
    <dxf>
      <font>
        <strike val="0"/>
        <outline val="0"/>
        <shadow val="0"/>
        <u val="none"/>
        <vertAlign val="baseline"/>
        <sz val="11"/>
        <color theme="1"/>
        <name val="Calibri"/>
        <scheme val="minor"/>
      </font>
      <numFmt numFmtId="166" formatCode="_-* #,##0.0\ [$€-1]_-;\-* #,##0.0\ [$€-1]_-;_-* &quot;-&quot;??\ [$€-1]_-;_-@_-"/>
      <fill>
        <patternFill patternType="solid">
          <fgColor indexed="64"/>
          <bgColor theme="0" tint="-4.9989318521683403E-2"/>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name val="Calibri"/>
        <scheme val="minor"/>
      </font>
      <numFmt numFmtId="0" formatCode="General"/>
      <fill>
        <patternFill patternType="solid">
          <fgColor indexed="64"/>
          <bgColor theme="0" tint="-4.9989318521683403E-2"/>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name val="Calibri"/>
        <scheme val="minor"/>
      </font>
      <fill>
        <patternFill patternType="solid">
          <fgColor indexed="64"/>
          <bgColor theme="0"/>
        </patternFill>
      </fill>
      <border outline="0">
        <right style="thin">
          <color theme="0" tint="-0.34998626667073579"/>
        </right>
      </border>
    </dxf>
    <dxf>
      <font>
        <strike val="0"/>
        <outline val="0"/>
        <shadow val="0"/>
        <u val="none"/>
        <vertAlign val="baseline"/>
        <sz val="11"/>
        <color theme="1"/>
        <name val="Calibri"/>
        <scheme val="minor"/>
      </font>
      <fill>
        <patternFill patternType="solid">
          <fgColor indexed="64"/>
          <bgColor theme="0"/>
        </patternFill>
      </fill>
    </dxf>
    <dxf>
      <font>
        <strike val="0"/>
        <outline val="0"/>
        <shadow val="0"/>
        <u val="none"/>
        <vertAlign val="baseline"/>
        <sz val="11"/>
        <color theme="1"/>
        <name val="Calibri"/>
        <scheme val="minor"/>
      </font>
      <fill>
        <patternFill patternType="solid">
          <fgColor indexed="64"/>
          <bgColor theme="0"/>
        </patternFill>
      </fill>
    </dxf>
    <dxf>
      <font>
        <strike val="0"/>
        <outline val="0"/>
        <shadow val="0"/>
        <u val="none"/>
        <vertAlign val="baseline"/>
        <sz val="11"/>
        <color theme="1"/>
        <name val="Calibri"/>
        <scheme val="minor"/>
      </font>
      <fill>
        <patternFill patternType="solid">
          <fgColor indexed="64"/>
          <bgColor theme="0"/>
        </patternFill>
      </fill>
    </dxf>
    <dxf>
      <font>
        <strike val="0"/>
        <outline val="0"/>
        <shadow val="0"/>
        <u val="none"/>
        <vertAlign val="baseline"/>
        <sz val="11"/>
        <color theme="1"/>
        <name val="Calibri"/>
        <scheme val="minor"/>
      </font>
      <fill>
        <patternFill patternType="solid">
          <fgColor indexed="64"/>
          <bgColor theme="0"/>
        </patternFill>
      </fill>
    </dxf>
    <dxf>
      <font>
        <strike val="0"/>
        <outline val="0"/>
        <shadow val="0"/>
        <u val="none"/>
        <vertAlign val="baseline"/>
        <sz val="11"/>
        <color theme="1"/>
        <name val="Calibri"/>
        <scheme val="minor"/>
      </font>
    </dxf>
    <dxf>
      <alignment horizontal="general" vertical="bottom" textRotation="0" wrapText="1" justifyLastLine="0" shrinkToFit="0"/>
    </dxf>
    <dxf>
      <font>
        <strike val="0"/>
        <outline val="0"/>
        <shadow val="0"/>
        <u val="none"/>
        <vertAlign val="baseline"/>
        <sz val="11"/>
        <color theme="1"/>
        <name val="Calibri"/>
        <scheme val="minor"/>
      </font>
      <numFmt numFmtId="166" formatCode="_-* #,##0.0\ [$€-1]_-;\-* #,##0.0\ [$€-1]_-;_-* &quot;-&quot;??\ [$€-1]_-;_-@_-"/>
      <fill>
        <patternFill patternType="solid">
          <fgColor indexed="64"/>
          <bgColor theme="0" tint="-4.9989318521683403E-2"/>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name val="Calibri"/>
        <scheme val="minor"/>
      </font>
      <numFmt numFmtId="166" formatCode="_-* #,##0.0\ [$€-1]_-;\-* #,##0.0\ [$€-1]_-;_-* &quot;-&quot;??\ [$€-1]_-;_-@_-"/>
      <fill>
        <patternFill patternType="solid">
          <fgColor indexed="64"/>
          <bgColor theme="0" tint="-4.9989318521683403E-2"/>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name val="Calibri"/>
        <scheme val="minor"/>
      </font>
      <numFmt numFmtId="164" formatCode="_-* #,##0.00\ [$€-1]_-;\-* #,##0.00\ [$€-1]_-;_-* &quot;-&quot;??\ [$€-1]_-;_-@_-"/>
      <fill>
        <patternFill patternType="solid">
          <fgColor indexed="64"/>
          <bgColor theme="0"/>
        </patternFill>
      </fill>
      <border outline="0">
        <right style="thin">
          <color theme="0" tint="-0.34998626667073579"/>
        </right>
      </border>
    </dxf>
    <dxf>
      <font>
        <strike val="0"/>
        <outline val="0"/>
        <shadow val="0"/>
        <u val="none"/>
        <vertAlign val="baseline"/>
        <sz val="11"/>
        <color theme="1"/>
        <name val="Calibri"/>
        <scheme val="minor"/>
      </font>
      <fill>
        <patternFill patternType="solid">
          <fgColor indexed="64"/>
          <bgColor theme="0"/>
        </patternFill>
      </fill>
    </dxf>
    <dxf>
      <font>
        <strike val="0"/>
        <outline val="0"/>
        <shadow val="0"/>
        <u val="none"/>
        <vertAlign val="baseline"/>
        <sz val="11"/>
        <color theme="1"/>
        <name val="Calibri"/>
        <scheme val="minor"/>
      </font>
      <fill>
        <patternFill patternType="solid">
          <fgColor indexed="64"/>
          <bgColor theme="0"/>
        </patternFill>
      </fill>
    </dxf>
    <dxf>
      <font>
        <strike val="0"/>
        <outline val="0"/>
        <shadow val="0"/>
        <u val="none"/>
        <vertAlign val="baseline"/>
        <sz val="11"/>
        <color theme="1"/>
        <name val="Calibri"/>
        <scheme val="minor"/>
      </font>
      <fill>
        <patternFill patternType="solid">
          <fgColor indexed="64"/>
          <bgColor theme="0"/>
        </patternFill>
      </fill>
    </dxf>
    <dxf>
      <font>
        <strike val="0"/>
        <outline val="0"/>
        <shadow val="0"/>
        <u val="none"/>
        <vertAlign val="baseline"/>
        <sz val="11"/>
        <color theme="1"/>
        <name val="Calibri"/>
        <scheme val="minor"/>
      </font>
      <fill>
        <patternFill patternType="solid">
          <fgColor indexed="64"/>
          <bgColor theme="0"/>
        </patternFill>
      </fill>
    </dxf>
    <dxf>
      <font>
        <strike val="0"/>
        <outline val="0"/>
        <shadow val="0"/>
        <u val="none"/>
        <vertAlign val="baseline"/>
        <sz val="11"/>
        <color theme="1"/>
        <name val="Calibri"/>
        <scheme val="minor"/>
      </font>
    </dxf>
    <dxf>
      <font>
        <color rgb="FF9C0006"/>
      </font>
      <fill>
        <patternFill>
          <bgColor rgb="FFFFC7CE"/>
        </patternFill>
      </fill>
    </dxf>
    <dxf>
      <font>
        <color rgb="FF006100"/>
      </font>
      <fill>
        <patternFill>
          <bgColor rgb="FFC6EFCE"/>
        </patternFill>
      </fill>
    </dxf>
    <dxf>
      <font>
        <strike val="0"/>
        <outline val="0"/>
        <shadow val="0"/>
        <u val="none"/>
        <vertAlign val="baseline"/>
        <sz val="11"/>
        <color theme="1"/>
        <name val="Calibri"/>
        <scheme val="minor"/>
      </font>
      <numFmt numFmtId="166" formatCode="_-* #,##0.0\ [$€-1]_-;\-* #,##0.0\ [$€-1]_-;_-* &quot;-&quot;??\ [$€-1]_-;_-@_-"/>
      <fill>
        <patternFill patternType="solid">
          <fgColor indexed="64"/>
          <bgColor theme="0"/>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name val="Calibri"/>
        <scheme val="minor"/>
      </font>
      <numFmt numFmtId="166" formatCode="_-* #,##0.0\ [$€-1]_-;\-* #,##0.0\ [$€-1]_-;_-* &quot;-&quot;??\ [$€-1]_-;_-@_-"/>
      <fill>
        <patternFill patternType="solid">
          <fgColor indexed="64"/>
          <bgColor theme="0"/>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name val="Calibri"/>
        <scheme val="minor"/>
      </font>
      <fill>
        <patternFill patternType="solid">
          <fgColor indexed="64"/>
          <bgColor theme="0"/>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name val="Calibri"/>
        <scheme val="minor"/>
      </font>
      <fill>
        <patternFill patternType="solid">
          <fgColor indexed="64"/>
          <bgColor theme="0"/>
        </patternFill>
      </fill>
    </dxf>
    <dxf>
      <fill>
        <patternFill patternType="solid">
          <fgColor indexed="64"/>
          <bgColor theme="8"/>
        </patternFill>
      </fill>
    </dxf>
    <dxf>
      <font>
        <strike val="0"/>
        <outline val="0"/>
        <shadow val="0"/>
        <u val="none"/>
        <vertAlign val="baseline"/>
        <sz val="11"/>
        <color theme="1"/>
        <name val="Calibri"/>
        <scheme val="minor"/>
      </font>
      <numFmt numFmtId="166" formatCode="_-* #,##0.0\ [$€-1]_-;\-* #,##0.0\ [$€-1]_-;_-* &quot;-&quot;??\ [$€-1]_-;_-@_-"/>
      <fill>
        <patternFill patternType="solid">
          <fgColor indexed="64"/>
          <bgColor theme="0"/>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name val="Calibri"/>
        <scheme val="minor"/>
      </font>
      <fill>
        <patternFill patternType="solid">
          <fgColor indexed="64"/>
          <bgColor rgb="FFFFFF00"/>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right style="thin">
          <color theme="0" tint="-0.34998626667073579"/>
        </right>
      </border>
    </dxf>
    <dxf>
      <font>
        <strike val="0"/>
        <outline val="0"/>
        <shadow val="0"/>
        <u val="none"/>
        <vertAlign val="baseline"/>
        <sz val="11"/>
        <color theme="1"/>
        <name val="Calibri"/>
        <scheme val="minor"/>
      </font>
    </dxf>
    <dxf>
      <fill>
        <patternFill patternType="solid">
          <fgColor indexed="64"/>
          <bgColor theme="8"/>
        </patternFill>
      </fill>
    </dxf>
    <dxf>
      <font>
        <strike val="0"/>
        <outline val="0"/>
        <shadow val="0"/>
        <u val="none"/>
        <vertAlign val="baseline"/>
        <sz val="11"/>
        <color theme="1"/>
        <name val="Calibri"/>
        <scheme val="minor"/>
      </font>
      <numFmt numFmtId="166" formatCode="_-* #,##0.0\ [$€-1]_-;\-* #,##0.0\ [$€-1]_-;_-* &quot;-&quot;??\ [$€-1]_-;_-@_-"/>
      <fill>
        <patternFill patternType="solid">
          <fgColor indexed="64"/>
          <bgColor theme="0"/>
        </patternFill>
      </fill>
      <border outline="0">
        <left style="thin">
          <color theme="0" tint="-0.34998626667073579"/>
        </left>
      </border>
    </dxf>
    <dxf>
      <font>
        <strike val="0"/>
        <outline val="0"/>
        <shadow val="0"/>
        <u val="none"/>
        <vertAlign val="baseline"/>
        <sz val="11"/>
        <color theme="1"/>
        <name val="Calibri"/>
        <scheme val="minor"/>
      </font>
      <numFmt numFmtId="0" formatCode="General"/>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numFmt numFmtId="165" formatCode="d\.m\.yy;@"/>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strike val="0"/>
        <outline val="0"/>
        <shadow val="0"/>
        <u val="none"/>
        <vertAlign val="baseline"/>
        <sz val="11"/>
        <color theme="1"/>
        <name val="Calibri"/>
        <scheme val="minor"/>
      </font>
      <fill>
        <patternFill patternType="solid">
          <fgColor indexed="64"/>
          <bgColor rgb="FFFFFF00"/>
        </patternFill>
      </fill>
      <border outline="0">
        <right style="thin">
          <color theme="0" tint="-0.34998626667073579"/>
        </right>
      </border>
    </dxf>
    <dxf>
      <font>
        <strike val="0"/>
        <outline val="0"/>
        <shadow val="0"/>
        <u val="none"/>
        <vertAlign val="baseline"/>
        <sz val="11"/>
        <color theme="1"/>
        <name val="Calibri"/>
        <scheme val="minor"/>
      </font>
    </dxf>
    <dxf>
      <alignment horizontal="general" vertical="bottom" textRotation="0" wrapText="1" justifyLastLine="0" shrinkToFit="0"/>
    </dxf>
    <dxf>
      <font>
        <strike val="0"/>
        <outline val="0"/>
        <shadow val="0"/>
        <u val="none"/>
        <vertAlign val="baseline"/>
        <sz val="11"/>
        <color theme="1"/>
        <name val="Calibri"/>
        <scheme val="minor"/>
      </font>
      <numFmt numFmtId="166" formatCode="_-* #,##0.0\ [$€-1]_-;\-* #,##0.0\ [$€-1]_-;_-* &quot;-&quot;??\ [$€-1]_-;_-@_-"/>
      <fill>
        <patternFill patternType="solid">
          <fgColor indexed="64"/>
          <bgColor theme="0"/>
        </patternFill>
      </fill>
      <border outline="0">
        <left style="thin">
          <color theme="0" tint="-0.34998626667073579"/>
        </left>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numFmt numFmtId="165" formatCode="d\.m\.yy;@"/>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numFmt numFmtId="165" formatCode="d\.m\.yy;@"/>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right style="thin">
          <color theme="0" tint="-0.34998626667073579"/>
        </right>
      </border>
    </dxf>
    <dxf>
      <font>
        <strike val="0"/>
        <outline val="0"/>
        <shadow val="0"/>
        <u val="none"/>
        <vertAlign val="baseline"/>
        <sz val="11"/>
        <color theme="1"/>
        <name val="Calibri"/>
        <scheme val="minor"/>
      </font>
    </dxf>
    <dxf>
      <alignment horizontal="general" vertical="bottom" textRotation="0" wrapText="1" justifyLastLine="0" shrinkToFit="0"/>
    </dxf>
    <dxf>
      <font>
        <strike val="0"/>
        <outline val="0"/>
        <shadow val="0"/>
        <u val="none"/>
        <vertAlign val="baseline"/>
        <sz val="11"/>
        <color theme="1"/>
        <name val="Calibri"/>
        <scheme val="minor"/>
      </font>
      <numFmt numFmtId="166" formatCode="_-* #,##0.0\ [$€-1]_-;\-* #,##0.0\ [$€-1]_-;_-* &quot;-&quot;??\ [$€-1]_-;_-@_-"/>
      <fill>
        <patternFill patternType="solid">
          <fgColor indexed="64"/>
          <bgColor theme="0"/>
        </patternFill>
      </fill>
      <border outline="0">
        <left style="thin">
          <color theme="0" tint="-0.34998626667073579"/>
        </left>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right style="thin">
          <color theme="0" tint="-0.34998626667073579"/>
        </right>
      </border>
    </dxf>
    <dxf>
      <font>
        <strike val="0"/>
        <outline val="0"/>
        <shadow val="0"/>
        <u val="none"/>
        <vertAlign val="baseline"/>
        <sz val="11"/>
        <color theme="1"/>
        <name val="Calibri"/>
        <scheme val="minor"/>
      </font>
    </dxf>
    <dxf>
      <alignment horizontal="general" vertical="bottom" textRotation="0" wrapText="1" justifyLastLine="0" shrinkToFit="0"/>
    </dxf>
    <dxf>
      <font>
        <strike val="0"/>
        <outline val="0"/>
        <shadow val="0"/>
        <u val="none"/>
        <vertAlign val="baseline"/>
        <sz val="11"/>
        <color theme="1"/>
        <name val="Calibri"/>
        <scheme val="minor"/>
      </font>
      <numFmt numFmtId="166" formatCode="_-* #,##0.0\ [$€-1]_-;\-* #,##0.0\ [$€-1]_-;_-* &quot;-&quot;??\ [$€-1]_-;_-@_-"/>
      <fill>
        <patternFill patternType="solid">
          <fgColor indexed="64"/>
          <bgColor theme="0"/>
        </patternFill>
      </fill>
      <border outline="0">
        <left style="thin">
          <color theme="0" tint="-0.34998626667073579"/>
        </left>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right style="thin">
          <color theme="0" tint="-0.34998626667073579"/>
        </right>
      </border>
    </dxf>
    <dxf>
      <font>
        <strike val="0"/>
        <outline val="0"/>
        <shadow val="0"/>
        <u val="none"/>
        <vertAlign val="baseline"/>
        <sz val="11"/>
        <color theme="1"/>
        <name val="Calibri"/>
        <scheme val="minor"/>
      </font>
    </dxf>
    <dxf>
      <font>
        <color rgb="FF9C0006"/>
      </font>
      <fill>
        <patternFill>
          <bgColor rgb="FFFFC7CE"/>
        </patternFill>
      </fill>
    </dxf>
    <dxf>
      <font>
        <color rgb="FF006100"/>
      </font>
      <fill>
        <patternFill>
          <bgColor rgb="FFC6EFCE"/>
        </patternFill>
      </fill>
    </dxf>
    <dxf>
      <font>
        <strike val="0"/>
        <outline val="0"/>
        <shadow val="0"/>
        <u val="none"/>
        <vertAlign val="baseline"/>
        <sz val="11"/>
        <color theme="1"/>
        <name val="Calibri"/>
        <scheme val="minor"/>
      </font>
      <numFmt numFmtId="164" formatCode="_-* #,##0.00\ [$€-1]_-;\-* #,##0.00\ [$€-1]_-;_-* &quot;-&quot;??\ [$€-1]_-;_-@_-"/>
      <fill>
        <patternFill patternType="solid">
          <fgColor indexed="64"/>
          <bgColor theme="0"/>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name val="Calibri"/>
        <scheme val="minor"/>
      </font>
      <numFmt numFmtId="164" formatCode="_-* #,##0.00\ [$€-1]_-;\-* #,##0.00\ [$€-1]_-;_-* &quot;-&quot;??\ [$€-1]_-;_-@_-"/>
      <fill>
        <patternFill patternType="solid">
          <fgColor indexed="64"/>
          <bgColor theme="0"/>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name val="Calibri"/>
        <scheme val="minor"/>
      </font>
      <fill>
        <patternFill patternType="solid">
          <fgColor indexed="64"/>
          <bgColor theme="0"/>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name val="Calibri"/>
        <scheme val="minor"/>
      </font>
      <fill>
        <patternFill patternType="solid">
          <fgColor indexed="64"/>
          <bgColor theme="0"/>
        </patternFill>
      </fill>
    </dxf>
    <dxf>
      <fill>
        <patternFill patternType="solid">
          <fgColor indexed="64"/>
          <bgColor theme="8"/>
        </patternFill>
      </fill>
    </dxf>
    <dxf>
      <font>
        <strike val="0"/>
        <outline val="0"/>
        <shadow val="0"/>
        <u val="none"/>
        <vertAlign val="baseline"/>
        <sz val="11"/>
        <color theme="1"/>
        <name val="Calibri"/>
        <scheme val="minor"/>
      </font>
      <numFmt numFmtId="166" formatCode="_-* #,##0.0\ [$€-1]_-;\-* #,##0.0\ [$€-1]_-;_-* &quot;-&quot;??\ [$€-1]_-;_-@_-"/>
      <fill>
        <patternFill patternType="solid">
          <fgColor indexed="64"/>
          <bgColor theme="0"/>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name val="Calibri"/>
        <scheme val="minor"/>
      </font>
      <fill>
        <patternFill patternType="solid">
          <fgColor indexed="64"/>
          <bgColor rgb="FFFFFF00"/>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right style="thin">
          <color theme="0" tint="-0.34998626667073579"/>
        </right>
      </border>
    </dxf>
    <dxf>
      <font>
        <strike val="0"/>
        <outline val="0"/>
        <shadow val="0"/>
        <u val="none"/>
        <vertAlign val="baseline"/>
        <sz val="11"/>
        <color theme="1"/>
        <name val="Calibri"/>
        <scheme val="minor"/>
      </font>
    </dxf>
    <dxf>
      <fill>
        <patternFill patternType="solid">
          <fgColor indexed="64"/>
          <bgColor theme="8"/>
        </patternFill>
      </fill>
    </dxf>
    <dxf>
      <font>
        <strike val="0"/>
        <outline val="0"/>
        <shadow val="0"/>
        <u val="none"/>
        <vertAlign val="baseline"/>
        <sz val="11"/>
        <color theme="1"/>
        <name val="Calibri"/>
        <scheme val="minor"/>
      </font>
      <numFmt numFmtId="166" formatCode="_-* #,##0.0\ [$€-1]_-;\-* #,##0.0\ [$€-1]_-;_-* &quot;-&quot;??\ [$€-1]_-;_-@_-"/>
      <fill>
        <patternFill patternType="solid">
          <fgColor indexed="64"/>
          <bgColor theme="0"/>
        </patternFill>
      </fill>
      <border outline="0">
        <left style="thin">
          <color theme="0" tint="-0.34998626667073579"/>
        </left>
      </border>
    </dxf>
    <dxf>
      <font>
        <strike val="0"/>
        <outline val="0"/>
        <shadow val="0"/>
        <u val="none"/>
        <vertAlign val="baseline"/>
        <sz val="11"/>
        <color theme="1"/>
        <name val="Calibri"/>
        <scheme val="minor"/>
      </font>
      <numFmt numFmtId="0" formatCode="General"/>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numFmt numFmtId="165" formatCode="d\.m\.yy;@"/>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strike val="0"/>
        <outline val="0"/>
        <shadow val="0"/>
        <u val="none"/>
        <vertAlign val="baseline"/>
        <sz val="11"/>
        <color theme="1"/>
        <name val="Calibri"/>
        <scheme val="minor"/>
      </font>
      <fill>
        <patternFill patternType="solid">
          <fgColor indexed="64"/>
          <bgColor rgb="FFFFFF00"/>
        </patternFill>
      </fill>
      <border outline="0">
        <right style="thin">
          <color theme="0" tint="-0.34998626667073579"/>
        </right>
      </border>
    </dxf>
    <dxf>
      <font>
        <strike val="0"/>
        <outline val="0"/>
        <shadow val="0"/>
        <u val="none"/>
        <vertAlign val="baseline"/>
        <sz val="11"/>
        <color theme="1"/>
        <name val="Calibri"/>
        <scheme val="minor"/>
      </font>
    </dxf>
    <dxf>
      <alignment horizontal="general" vertical="bottom" textRotation="0" wrapText="1" justifyLastLine="0" shrinkToFit="0"/>
    </dxf>
    <dxf>
      <font>
        <strike val="0"/>
        <outline val="0"/>
        <shadow val="0"/>
        <u val="none"/>
        <vertAlign val="baseline"/>
        <sz val="11"/>
        <color theme="1"/>
        <name val="Calibri"/>
        <scheme val="minor"/>
      </font>
      <numFmt numFmtId="166" formatCode="_-* #,##0.0\ [$€-1]_-;\-* #,##0.0\ [$€-1]_-;_-* &quot;-&quot;??\ [$€-1]_-;_-@_-"/>
      <fill>
        <patternFill patternType="solid">
          <fgColor indexed="64"/>
          <bgColor theme="0"/>
        </patternFill>
      </fill>
      <border outline="0">
        <left style="thin">
          <color theme="0" tint="-0.34998626667073579"/>
        </left>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numFmt numFmtId="165" formatCode="d\.m\.yy;@"/>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numFmt numFmtId="165" formatCode="d\.m\.yy;@"/>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right style="thin">
          <color theme="0" tint="-0.34998626667073579"/>
        </right>
      </border>
    </dxf>
    <dxf>
      <font>
        <strike val="0"/>
        <outline val="0"/>
        <shadow val="0"/>
        <u val="none"/>
        <vertAlign val="baseline"/>
        <sz val="11"/>
        <color theme="1"/>
        <name val="Calibri"/>
        <scheme val="minor"/>
      </font>
    </dxf>
    <dxf>
      <alignment horizontal="general" vertical="bottom" textRotation="0" wrapText="1" justifyLastLine="0" shrinkToFit="0"/>
    </dxf>
    <dxf>
      <font>
        <strike val="0"/>
        <outline val="0"/>
        <shadow val="0"/>
        <u val="none"/>
        <vertAlign val="baseline"/>
        <sz val="11"/>
        <color theme="1"/>
        <name val="Calibri"/>
        <scheme val="minor"/>
      </font>
      <numFmt numFmtId="166" formatCode="_-* #,##0.0\ [$€-1]_-;\-* #,##0.0\ [$€-1]_-;_-* &quot;-&quot;??\ [$€-1]_-;_-@_-"/>
      <fill>
        <patternFill patternType="solid">
          <fgColor indexed="64"/>
          <bgColor theme="0"/>
        </patternFill>
      </fill>
      <border outline="0">
        <left style="thin">
          <color theme="0" tint="-0.34998626667073579"/>
        </left>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right style="thin">
          <color theme="0" tint="-0.34998626667073579"/>
        </right>
      </border>
    </dxf>
    <dxf>
      <font>
        <strike val="0"/>
        <outline val="0"/>
        <shadow val="0"/>
        <u val="none"/>
        <vertAlign val="baseline"/>
        <sz val="11"/>
        <color theme="1"/>
        <name val="Calibri"/>
        <scheme val="minor"/>
      </font>
    </dxf>
    <dxf>
      <alignment horizontal="general" vertical="bottom" textRotation="0" wrapText="1" justifyLastLine="0" shrinkToFit="0"/>
    </dxf>
    <dxf>
      <font>
        <strike val="0"/>
        <outline val="0"/>
        <shadow val="0"/>
        <u val="none"/>
        <vertAlign val="baseline"/>
        <sz val="11"/>
        <color theme="1"/>
        <name val="Calibri"/>
        <scheme val="minor"/>
      </font>
      <numFmt numFmtId="164" formatCode="_-* #,##0.00\ [$€-1]_-;\-* #,##0.00\ [$€-1]_-;_-* &quot;-&quot;??\ [$€-1]_-;_-@_-"/>
      <fill>
        <patternFill patternType="solid">
          <fgColor indexed="64"/>
          <bgColor theme="0"/>
        </patternFill>
      </fill>
      <border outline="0">
        <left style="thin">
          <color theme="0" tint="-0.34998626667073579"/>
        </left>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left style="thin">
          <color theme="0" tint="-0.34998626667073579"/>
        </left>
        <right style="thin">
          <color theme="0" tint="-0.34998626667073579"/>
        </right>
      </border>
    </dxf>
    <dxf>
      <font>
        <strike val="0"/>
        <outline val="0"/>
        <shadow val="0"/>
        <u val="none"/>
        <vertAlign val="baseline"/>
        <sz val="11"/>
        <color theme="1"/>
        <name val="Calibri"/>
        <scheme val="minor"/>
      </font>
      <fill>
        <patternFill patternType="solid">
          <fgColor indexed="64"/>
          <bgColor rgb="FFFFFF00"/>
        </patternFill>
      </fill>
      <border outline="0">
        <right style="thin">
          <color theme="0" tint="-0.34998626667073579"/>
        </right>
      </border>
    </dxf>
    <dxf>
      <font>
        <strike val="0"/>
        <outline val="0"/>
        <shadow val="0"/>
        <u val="none"/>
        <vertAlign val="baseline"/>
        <sz val="11"/>
        <color theme="1"/>
        <name val="Calibri"/>
        <scheme val="minor"/>
      </font>
    </dxf>
    <dxf>
      <font>
        <color rgb="FF9C0006"/>
      </font>
      <fill>
        <patternFill>
          <bgColor rgb="FFFFC7CE"/>
        </patternFill>
      </fill>
    </dxf>
    <dxf>
      <font>
        <color rgb="FF006100"/>
      </font>
      <fill>
        <patternFill>
          <bgColor rgb="FFC6EFCE"/>
        </patternFill>
      </fill>
    </dxf>
  </dxfs>
  <tableStyles count="0" defaultTableStyle="TableStyleMedium9" defaultPivotStyle="PivotStyleMedium7"/>
  <colors>
    <mruColors>
      <color rgb="FFFFF5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25401</xdr:rowOff>
    </xdr:from>
    <xdr:to>
      <xdr:col>0</xdr:col>
      <xdr:colOff>1632857</xdr:colOff>
      <xdr:row>2</xdr:row>
      <xdr:rowOff>83738</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5401"/>
          <a:ext cx="1632857" cy="477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25401</xdr:rowOff>
    </xdr:from>
    <xdr:to>
      <xdr:col>0</xdr:col>
      <xdr:colOff>1632857</xdr:colOff>
      <xdr:row>2</xdr:row>
      <xdr:rowOff>83738</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5401"/>
          <a:ext cx="1632857" cy="4647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25401</xdr:rowOff>
    </xdr:from>
    <xdr:to>
      <xdr:col>0</xdr:col>
      <xdr:colOff>1632857</xdr:colOff>
      <xdr:row>2</xdr:row>
      <xdr:rowOff>83738</xdr:rowOff>
    </xdr:to>
    <xdr:pic>
      <xdr:nvPicPr>
        <xdr:cNvPr id="4" name="Picture 3">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5401"/>
          <a:ext cx="1632857" cy="464737"/>
        </a:xfrm>
        <a:prstGeom prst="rect">
          <a:avLst/>
        </a:prstGeom>
      </xdr:spPr>
    </xdr:pic>
    <xdr:clientData/>
  </xdr:twoCellAnchor>
</xdr:wsDr>
</file>

<file path=xl/tables/table1.xml><?xml version="1.0" encoding="utf-8"?>
<table xmlns="http://schemas.openxmlformats.org/spreadsheetml/2006/main" id="1" name="Table1" displayName="Table1" ref="A24:E28" totalsRowShown="0" dataDxfId="144">
  <autoFilter ref="A24:E28"/>
  <tableColumns count="5">
    <tableColumn id="1" name="Travel Purpose" dataDxfId="143"/>
    <tableColumn id="2" name="Item name" dataDxfId="142"/>
    <tableColumn id="4" name="Cost per item (Eur)" dataDxfId="141"/>
    <tableColumn id="5" name="#Items" dataDxfId="140"/>
    <tableColumn id="6" name="Total (Eur)" dataDxfId="139">
      <calculatedColumnFormula>Table1[[#This Row],[Cost per item (Eur)]]*Table1[[#This Row],['#Items]]</calculatedColumnFormula>
    </tableColumn>
  </tableColumns>
  <tableStyleInfo name="TableStyleMedium13" showFirstColumn="0" showLastColumn="0" showRowStripes="1" showColumnStripes="0"/>
</table>
</file>

<file path=xl/tables/table10.xml><?xml version="1.0" encoding="utf-8"?>
<table xmlns="http://schemas.openxmlformats.org/spreadsheetml/2006/main" id="10" name="Table411" displayName="Table411" ref="A43:G46" totalsRowShown="0" headerRowDxfId="72" dataDxfId="71">
  <autoFilter ref="A43:G46"/>
  <tableColumns count="7">
    <tableColumn id="1" name="Type/Purpose of the Asset" dataDxfId="70"/>
    <tableColumn id="3" name="Purchase/In-kind Contribution" dataDxfId="69"/>
    <tableColumn id="4" name="Purchasing Value" dataDxfId="68"/>
    <tableColumn id="5" name="Start of Depreciation" dataDxfId="67"/>
    <tableColumn id="6" name="Depreciation rate (%)" dataDxfId="66"/>
    <tableColumn id="7" name="Costs (Eur)" dataDxfId="65">
      <calculatedColumnFormula>Table411[[#This Row],[Purchasing Value]]*Table411[[#This Row],[Depreciation rate (%)]]/2</calculatedColumnFormula>
    </tableColumn>
    <tableColumn id="8" name="Total (Eur)" dataDxfId="64">
      <calculatedColumnFormula>Table411[[#This Row],[Costs (Eur)]]</calculatedColumnFormula>
    </tableColumn>
  </tableColumns>
  <tableStyleInfo name="TableStyleMedium13" showFirstColumn="0" showLastColumn="0" showRowStripes="1" showColumnStripes="0"/>
</table>
</file>

<file path=xl/tables/table11.xml><?xml version="1.0" encoding="utf-8"?>
<table xmlns="http://schemas.openxmlformats.org/spreadsheetml/2006/main" id="11" name="Table512" displayName="Table512" ref="A52:F55" totalsRowShown="0" headerRowDxfId="63" dataDxfId="62">
  <autoFilter ref="A52:F55"/>
  <tableColumns count="6">
    <tableColumn id="1" name="Name of Goods &amp; Services" dataDxfId="61"/>
    <tableColumn id="2" name="Related tasks" dataDxfId="60"/>
    <tableColumn id="3" name="Type of contribution" dataDxfId="59"/>
    <tableColumn id="4" name="Selection Procedure" dataDxfId="58"/>
    <tableColumn id="6" name="Value (Eur)" dataDxfId="57"/>
    <tableColumn id="7" name="Costs (Eur)" dataDxfId="56">
      <calculatedColumnFormula>Table512[[#This Row],[Value (Eur)]]</calculatedColumnFormula>
    </tableColumn>
  </tableColumns>
  <tableStyleInfo name="TableStyleMedium9" showFirstColumn="0" showLastColumn="0" showRowStripes="1" showColumnStripes="0"/>
</table>
</file>

<file path=xl/tables/table12.xml><?xml version="1.0" encoding="utf-8"?>
<table xmlns="http://schemas.openxmlformats.org/spreadsheetml/2006/main" id="12" name="Table613" displayName="Table613" ref="A63:C67" totalsRowShown="0" headerRowDxfId="55" dataDxfId="54">
  <autoFilter ref="A63:C67"/>
  <tableColumns count="3">
    <tableColumn id="1" name="Category" dataDxfId="53"/>
    <tableColumn id="2" name="Total Cost (Eur)" dataDxfId="52">
      <calculatedColumnFormula>#REF!</calculatedColumnFormula>
    </tableColumn>
    <tableColumn id="3" name="Related Indirect Cost (Eur)" dataDxfId="51">
      <calculatedColumnFormula>Table613[[#This Row],[Total Cost (Eur)]]*$C$61</calculatedColumnFormula>
    </tableColumn>
  </tableColumns>
  <tableStyleInfo name="TableStyleMedium9" showFirstColumn="0" showLastColumn="0" showRowStripes="1" showColumnStripes="0"/>
</table>
</file>

<file path=xl/tables/table13.xml><?xml version="1.0" encoding="utf-8"?>
<table xmlns="http://schemas.openxmlformats.org/spreadsheetml/2006/main" id="13" name="Table1814" displayName="Table1814" ref="A24:G28" totalsRowShown="0" dataDxfId="48">
  <autoFilter ref="A24:G28"/>
  <tableColumns count="7">
    <tableColumn id="1" name="Travel Purpose" dataDxfId="47"/>
    <tableColumn id="2" name="Column1" dataDxfId="46"/>
    <tableColumn id="4" name="Column2" dataDxfId="45"/>
    <tableColumn id="5" name="Column3" dataDxfId="44"/>
    <tableColumn id="6" name="Column4" dataDxfId="43"/>
    <tableColumn id="3" name="Total Y1 (Eur)" dataDxfId="42">
      <calculatedColumnFormula>Table1[[#This Row],[Total (Eur)]]</calculatedColumnFormula>
    </tableColumn>
    <tableColumn id="7" name="Total Y2 (Eur)" dataDxfId="41">
      <calculatedColumnFormula>Table18[[#This Row],[Total (Eur)]]</calculatedColumnFormula>
    </tableColumn>
  </tableColumns>
  <tableStyleInfo name="TableStyleMedium13" showFirstColumn="0" showLastColumn="0" showRowStripes="1" showColumnStripes="0"/>
</table>
</file>

<file path=xl/tables/table14.xml><?xml version="1.0" encoding="utf-8"?>
<table xmlns="http://schemas.openxmlformats.org/spreadsheetml/2006/main" id="14" name="Table2915" displayName="Table2915" ref="A14:G19" totalsRowShown="0" headerRowDxfId="40" dataDxfId="39">
  <autoFilter ref="A14:G19"/>
  <tableColumns count="7">
    <tableColumn id="1" name="Staff's name" dataDxfId="38"/>
    <tableColumn id="2" name="Staff role/Function" dataDxfId="37"/>
    <tableColumn id="3" name="Type of unit cost" dataDxfId="36"/>
    <tableColumn id="4" name="Unit type" dataDxfId="35"/>
    <tableColumn id="5" name="#Units" dataDxfId="34"/>
    <tableColumn id="6" name="Total Y1(Eur)" dataDxfId="33">
      <calculatedColumnFormula>Table2[[#This Row],[Total (Eur)]]</calculatedColumnFormula>
    </tableColumn>
    <tableColumn id="7" name="Total Y2 (Eur)" dataDxfId="32">
      <calculatedColumnFormula>Table29[[#This Row],[Total (Eur)]]</calculatedColumnFormula>
    </tableColumn>
  </tableColumns>
  <tableStyleInfo name="TableStyleMedium13" showFirstColumn="0" showLastColumn="0" showRowStripes="1" showColumnStripes="0"/>
</table>
</file>

<file path=xl/tables/table15.xml><?xml version="1.0" encoding="utf-8"?>
<table xmlns="http://schemas.openxmlformats.org/spreadsheetml/2006/main" id="15" name="Table31016" displayName="Table31016" ref="A34:G37" totalsRowShown="0" headerRowDxfId="31" dataDxfId="30">
  <autoFilter ref="A34:G37"/>
  <tableColumns count="7">
    <tableColumn id="1" name="Contractor's Official Name" dataDxfId="29"/>
    <tableColumn id="2" name="Column1" dataDxfId="28"/>
    <tableColumn id="3" name="Column2" dataDxfId="27"/>
    <tableColumn id="4" name="Column3" dataDxfId="26"/>
    <tableColumn id="5" name="Column4" dataDxfId="25"/>
    <tableColumn id="6" name="Total Y1 (Eur)" dataDxfId="24">
      <calculatedColumnFormula>Table3[[#This Row],[Total (Eur)]]</calculatedColumnFormula>
    </tableColumn>
    <tableColumn id="8" name="Total Y2 (Eur)" dataDxfId="23">
      <calculatedColumnFormula>Table310[[#This Row],[Total (Eur)]]</calculatedColumnFormula>
    </tableColumn>
  </tableColumns>
  <tableStyleInfo name="TableStyleMedium13" showFirstColumn="0" showLastColumn="0" showRowStripes="1" showColumnStripes="0"/>
</table>
</file>

<file path=xl/tables/table16.xml><?xml version="1.0" encoding="utf-8"?>
<table xmlns="http://schemas.openxmlformats.org/spreadsheetml/2006/main" id="16" name="Table41117" displayName="Table41117" ref="A43:G46" totalsRowShown="0" headerRowDxfId="22" dataDxfId="21">
  <autoFilter ref="A43:G46"/>
  <tableColumns count="7">
    <tableColumn id="1" name="Type/Purpose of the Asset" dataDxfId="20"/>
    <tableColumn id="3" name="Column1" dataDxfId="19"/>
    <tableColumn id="4" name="Column2" dataDxfId="18"/>
    <tableColumn id="5" name="Column3" dataDxfId="17"/>
    <tableColumn id="6" name="Column4" dataDxfId="16"/>
    <tableColumn id="7" name="Total Y1 (Eur)" dataDxfId="15">
      <calculatedColumnFormula>Table4[[#This Row],[Total (Eur)]]</calculatedColumnFormula>
    </tableColumn>
    <tableColumn id="8" name="Total Y2 (Eur)" dataDxfId="14">
      <calculatedColumnFormula>Table411[[#This Row],[Total (Eur)]]</calculatedColumnFormula>
    </tableColumn>
  </tableColumns>
  <tableStyleInfo name="TableStyleMedium13" showFirstColumn="0" showLastColumn="0" showRowStripes="1" showColumnStripes="0"/>
</table>
</file>

<file path=xl/tables/table17.xml><?xml version="1.0" encoding="utf-8"?>
<table xmlns="http://schemas.openxmlformats.org/spreadsheetml/2006/main" id="17" name="Table51218" displayName="Table51218" ref="A52:G55" totalsRowShown="0" headerRowDxfId="13" dataDxfId="12">
  <autoFilter ref="A52:G55"/>
  <tableColumns count="7">
    <tableColumn id="1" name="Name of Goods &amp; Services" dataDxfId="11"/>
    <tableColumn id="2" name="Related tasks" dataDxfId="10"/>
    <tableColumn id="3" name="Type of contribution" dataDxfId="9"/>
    <tableColumn id="4" name="Selection Procedure" dataDxfId="8"/>
    <tableColumn id="6" name="Value (Eur)" dataDxfId="7"/>
    <tableColumn id="7" name="Total Y1 (Eur)" dataDxfId="6">
      <calculatedColumnFormula>Table5[[#This Row],[Costs (Eur)]]</calculatedColumnFormula>
    </tableColumn>
    <tableColumn id="5" name="Total Y2 (Eur)" dataDxfId="5">
      <calculatedColumnFormula>Table512[[#This Row],[Costs (Eur)]]</calculatedColumnFormula>
    </tableColumn>
  </tableColumns>
  <tableStyleInfo name="TableStyleMedium9" showFirstColumn="0" showLastColumn="0" showRowStripes="1" showColumnStripes="0"/>
</table>
</file>

<file path=xl/tables/table18.xml><?xml version="1.0" encoding="utf-8"?>
<table xmlns="http://schemas.openxmlformats.org/spreadsheetml/2006/main" id="18" name="Table61319" displayName="Table61319" ref="A63:C67" totalsRowShown="0" headerRowDxfId="4" dataDxfId="3">
  <autoFilter ref="A63:C67"/>
  <tableColumns count="3">
    <tableColumn id="1" name="Category" dataDxfId="2"/>
    <tableColumn id="2" name="Total Cost Y1+Y2 (Eur)" dataDxfId="1">
      <calculatedColumnFormula>#REF!</calculatedColumnFormula>
    </tableColumn>
    <tableColumn id="3" name="Related Indirect Cost (Eur)" dataDxfId="0">
      <calculatedColumnFormula>Table61319[[#This Row],[Total Cost Y1+Y2 (Eur)]]*$C$61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2" name="Table2" displayName="Table2" ref="A14:G19" totalsRowShown="0" headerRowDxfId="138" dataDxfId="137">
  <autoFilter ref="A14:G19"/>
  <tableColumns count="7">
    <tableColumn id="1" name="Staff's name" dataDxfId="136"/>
    <tableColumn id="2" name="Staff role/Function" dataDxfId="135"/>
    <tableColumn id="3" name="Type of unit cost" dataDxfId="134"/>
    <tableColumn id="4" name="Unit type" dataDxfId="133"/>
    <tableColumn id="5" name="#Units" dataDxfId="132"/>
    <tableColumn id="6" name="Cost/unit (Eur)" dataDxfId="131"/>
    <tableColumn id="7" name="Total (Eur)" dataDxfId="130">
      <calculatedColumnFormula>Table2[[#This Row],[Cost/unit (Eur)]]*Table2[[#This Row],['#Units]]</calculatedColumnFormula>
    </tableColumn>
  </tableColumns>
  <tableStyleInfo name="TableStyleMedium13" showFirstColumn="0" showLastColumn="0" showRowStripes="1" showColumnStripes="0"/>
</table>
</file>

<file path=xl/tables/table3.xml><?xml version="1.0" encoding="utf-8"?>
<table xmlns="http://schemas.openxmlformats.org/spreadsheetml/2006/main" id="3" name="Table3" displayName="Table3" ref="A34:G37" totalsRowShown="0" headerRowDxfId="129" dataDxfId="128">
  <autoFilter ref="A34:G37"/>
  <tableColumns count="7">
    <tableColumn id="1" name="Contractor's Official Name" dataDxfId="127"/>
    <tableColumn id="2" name="Nature of Services" dataDxfId="126"/>
    <tableColumn id="3" name=" Selection Procedure" dataDxfId="125"/>
    <tableColumn id="4" name="Contract Start Date" dataDxfId="124"/>
    <tableColumn id="5" name="Contract End date" dataDxfId="123"/>
    <tableColumn id="6" name="Value of Contract (Eur)" dataDxfId="122"/>
    <tableColumn id="8" name="Total (Eur)" dataDxfId="121">
      <calculatedColumnFormula>Table3[[#This Row],[Value of Contract (Eur)]]</calculatedColumnFormula>
    </tableColumn>
  </tableColumns>
  <tableStyleInfo name="TableStyleMedium13" showFirstColumn="0" showLastColumn="0" showRowStripes="1" showColumnStripes="0"/>
</table>
</file>

<file path=xl/tables/table4.xml><?xml version="1.0" encoding="utf-8"?>
<table xmlns="http://schemas.openxmlformats.org/spreadsheetml/2006/main" id="4" name="Table4" displayName="Table4" ref="A43:G46" totalsRowShown="0" headerRowDxfId="120" dataDxfId="119">
  <autoFilter ref="A43:G46"/>
  <tableColumns count="7">
    <tableColumn id="1" name="Type/Purpose of the Asset" dataDxfId="118"/>
    <tableColumn id="3" name="Purchase/In-kind Contribution" dataDxfId="117"/>
    <tableColumn id="4" name="Purchasing Value" dataDxfId="116"/>
    <tableColumn id="5" name="Start of Depreciation" dataDxfId="115"/>
    <tableColumn id="6" name="Depreciation rate (%)" dataDxfId="114"/>
    <tableColumn id="7" name="Costs (Eur)" dataDxfId="113">
      <calculatedColumnFormula>Table4[[#This Row],[Purchasing Value]]*Table4[[#This Row],[Depreciation rate (%)]]/2</calculatedColumnFormula>
    </tableColumn>
    <tableColumn id="8" name="Total (Eur)" dataDxfId="112">
      <calculatedColumnFormula>Table4[[#This Row],[Costs (Eur)]]</calculatedColumnFormula>
    </tableColumn>
  </tableColumns>
  <tableStyleInfo name="TableStyleMedium13" showFirstColumn="0" showLastColumn="0" showRowStripes="1" showColumnStripes="0"/>
</table>
</file>

<file path=xl/tables/table5.xml><?xml version="1.0" encoding="utf-8"?>
<table xmlns="http://schemas.openxmlformats.org/spreadsheetml/2006/main" id="5" name="Table5" displayName="Table5" ref="A52:F55" totalsRowShown="0" headerRowDxfId="111" dataDxfId="110">
  <autoFilter ref="A52:F55"/>
  <tableColumns count="6">
    <tableColumn id="1" name="Name of Goods &amp; Services" dataDxfId="109"/>
    <tableColumn id="2" name="Related tasks" dataDxfId="108"/>
    <tableColumn id="3" name="Type of contribution" dataDxfId="107"/>
    <tableColumn id="4" name="Selection Procedure" dataDxfId="106"/>
    <tableColumn id="6" name="Value (Eur)" dataDxfId="105"/>
    <tableColumn id="7" name="Costs (Eur)" dataDxfId="104">
      <calculatedColumnFormula>Table5[[#This Row],[Value (Eur)]]</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6" name="Table6" displayName="Table6" ref="A63:C67" totalsRowShown="0" headerRowDxfId="103" dataDxfId="102">
  <autoFilter ref="A63:C67"/>
  <tableColumns count="3">
    <tableColumn id="1" name="Category" dataDxfId="101"/>
    <tableColumn id="2" name="Total Cost (Eur)" dataDxfId="100">
      <calculatedColumnFormula>#REF!</calculatedColumnFormula>
    </tableColumn>
    <tableColumn id="3" name="Related Indirect Cost (Eur)" dataDxfId="99">
      <calculatedColumnFormula>Table6[[#This Row],[Total Cost (Eur)]]*$C$61</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7" name="Table18" displayName="Table18" ref="A24:E28" totalsRowShown="0" dataDxfId="96">
  <autoFilter ref="A24:E28"/>
  <tableColumns count="5">
    <tableColumn id="1" name="Travel Purpose" dataDxfId="95"/>
    <tableColumn id="2" name="Item name" dataDxfId="94"/>
    <tableColumn id="4" name="Cost per item (Eur)" dataDxfId="93"/>
    <tableColumn id="5" name="#Items" dataDxfId="92"/>
    <tableColumn id="6" name="Total (Eur)" dataDxfId="91">
      <calculatedColumnFormula>Table18[[#This Row],[Cost per item (Eur)]]*Table18[[#This Row],['#Items]]</calculatedColumnFormula>
    </tableColumn>
  </tableColumns>
  <tableStyleInfo name="TableStyleMedium13" showFirstColumn="0" showLastColumn="0" showRowStripes="1" showColumnStripes="0"/>
</table>
</file>

<file path=xl/tables/table8.xml><?xml version="1.0" encoding="utf-8"?>
<table xmlns="http://schemas.openxmlformats.org/spreadsheetml/2006/main" id="8" name="Table29" displayName="Table29" ref="A14:G19" totalsRowShown="0" headerRowDxfId="90" dataDxfId="89">
  <autoFilter ref="A14:G19"/>
  <tableColumns count="7">
    <tableColumn id="1" name="Staff's name" dataDxfId="88"/>
    <tableColumn id="2" name="Staff role/Function" dataDxfId="87"/>
    <tableColumn id="3" name="Type of unit cost" dataDxfId="86"/>
    <tableColumn id="4" name="Unit type" dataDxfId="85"/>
    <tableColumn id="5" name="#Units" dataDxfId="84"/>
    <tableColumn id="6" name="Cost/unit (Eur)" dataDxfId="83"/>
    <tableColumn id="7" name="Total (Eur)" dataDxfId="82">
      <calculatedColumnFormula>Table29[[#This Row],[Cost/unit (Eur)]]*Table29[[#This Row],['#Units]]</calculatedColumnFormula>
    </tableColumn>
  </tableColumns>
  <tableStyleInfo name="TableStyleMedium13" showFirstColumn="0" showLastColumn="0" showRowStripes="1" showColumnStripes="0"/>
</table>
</file>

<file path=xl/tables/table9.xml><?xml version="1.0" encoding="utf-8"?>
<table xmlns="http://schemas.openxmlformats.org/spreadsheetml/2006/main" id="9" name="Table310" displayName="Table310" ref="A34:G37" totalsRowShown="0" headerRowDxfId="81" dataDxfId="80">
  <autoFilter ref="A34:G37"/>
  <tableColumns count="7">
    <tableColumn id="1" name="Contractor's Official Name" dataDxfId="79"/>
    <tableColumn id="2" name="Nature of Services" dataDxfId="78"/>
    <tableColumn id="3" name=" Selection Procedure" dataDxfId="77"/>
    <tableColumn id="4" name="Contract Start Date" dataDxfId="76"/>
    <tableColumn id="5" name="Contract End date" dataDxfId="75"/>
    <tableColumn id="6" name="Value of Contract (Eur)" dataDxfId="74"/>
    <tableColumn id="8" name="Total (Eur)" dataDxfId="73">
      <calculatedColumnFormula>Table310[[#This Row],[Value of Contract (Eur)]]</calculatedColumnFormula>
    </tableColumn>
  </tableColumns>
  <tableStyleInfo name="TableStyleMedium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drawing" Target="../drawings/drawing1.xml"/><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8.xml"/><Relationship Id="rId7" Type="http://schemas.openxmlformats.org/officeDocument/2006/relationships/table" Target="../tables/table12.xml"/><Relationship Id="rId2" Type="http://schemas.openxmlformats.org/officeDocument/2006/relationships/table" Target="../tables/table7.xml"/><Relationship Id="rId1" Type="http://schemas.openxmlformats.org/officeDocument/2006/relationships/drawing" Target="../drawings/drawing2.xml"/><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4.xml"/><Relationship Id="rId7" Type="http://schemas.openxmlformats.org/officeDocument/2006/relationships/table" Target="../tables/table18.xml"/><Relationship Id="rId2" Type="http://schemas.openxmlformats.org/officeDocument/2006/relationships/table" Target="../tables/table13.xml"/><Relationship Id="rId1" Type="http://schemas.openxmlformats.org/officeDocument/2006/relationships/drawing" Target="../drawings/drawing3.xml"/><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97"/>
  <sheetViews>
    <sheetView showGridLines="0" tabSelected="1" topLeftCell="A6" zoomScale="91" zoomScaleNormal="91" zoomScalePageLayoutView="91" workbookViewId="0">
      <selection activeCell="C16" sqref="C16"/>
    </sheetView>
  </sheetViews>
  <sheetFormatPr defaultColWidth="11" defaultRowHeight="15.75" x14ac:dyDescent="0.25"/>
  <cols>
    <col min="1" max="1" width="26.875" customWidth="1"/>
    <col min="2" max="2" width="21.5" customWidth="1"/>
    <col min="3" max="3" width="23.375" customWidth="1"/>
    <col min="4" max="4" width="12.625" customWidth="1"/>
    <col min="5" max="5" width="14.875" customWidth="1"/>
    <col min="6" max="6" width="12.5" customWidth="1"/>
    <col min="7" max="7" width="11.875" customWidth="1"/>
    <col min="8" max="8" width="12.125" customWidth="1"/>
  </cols>
  <sheetData>
    <row r="4" spans="1:8" ht="16.5" thickBot="1" x14ac:dyDescent="0.3">
      <c r="A4" s="1" t="s">
        <v>67</v>
      </c>
      <c r="B4" s="2"/>
      <c r="C4" s="2"/>
      <c r="D4" s="2"/>
      <c r="E4" s="2"/>
      <c r="F4" s="2"/>
      <c r="G4" s="2"/>
    </row>
    <row r="6" spans="1:8" ht="15.95" customHeight="1" x14ac:dyDescent="0.25">
      <c r="A6" t="s">
        <v>68</v>
      </c>
      <c r="B6" s="79"/>
      <c r="C6" s="79"/>
    </row>
    <row r="7" spans="1:8" ht="15.95" customHeight="1" x14ac:dyDescent="0.25">
      <c r="A7" t="s">
        <v>69</v>
      </c>
      <c r="B7" s="80"/>
      <c r="C7" s="80"/>
    </row>
    <row r="8" spans="1:8" ht="15.95" customHeight="1" x14ac:dyDescent="0.25">
      <c r="A8" t="s">
        <v>65</v>
      </c>
      <c r="B8" s="80"/>
      <c r="C8" s="80"/>
    </row>
    <row r="9" spans="1:8" x14ac:dyDescent="0.25">
      <c r="A9" t="s">
        <v>66</v>
      </c>
      <c r="B9" s="81">
        <f>B68+C68+G38</f>
        <v>0</v>
      </c>
      <c r="C9" s="82"/>
      <c r="D9" s="20">
        <v>60000</v>
      </c>
    </row>
    <row r="11" spans="1:8" x14ac:dyDescent="0.25">
      <c r="B11" s="19" t="s">
        <v>63</v>
      </c>
    </row>
    <row r="12" spans="1:8" ht="16.5" thickBot="1" x14ac:dyDescent="0.3">
      <c r="A12" s="3" t="s">
        <v>89</v>
      </c>
      <c r="B12" s="4"/>
      <c r="C12" s="4"/>
      <c r="D12" s="4"/>
      <c r="E12" s="4"/>
      <c r="F12" s="4"/>
      <c r="G12" s="4"/>
      <c r="H12" s="18"/>
    </row>
    <row r="14" spans="1:8" s="7" customFormat="1" ht="31.5" x14ac:dyDescent="0.25">
      <c r="A14" s="7" t="s">
        <v>0</v>
      </c>
      <c r="B14" s="7" t="s">
        <v>45</v>
      </c>
      <c r="C14" s="7" t="s">
        <v>1</v>
      </c>
      <c r="D14" s="7" t="s">
        <v>2</v>
      </c>
      <c r="E14" s="7" t="s">
        <v>76</v>
      </c>
      <c r="F14" s="7" t="s">
        <v>60</v>
      </c>
      <c r="G14" s="7" t="s">
        <v>6</v>
      </c>
    </row>
    <row r="15" spans="1:8" x14ac:dyDescent="0.25">
      <c r="A15" s="11"/>
      <c r="B15" s="11"/>
      <c r="C15" s="11"/>
      <c r="D15" s="11"/>
      <c r="E15" s="11"/>
      <c r="F15" s="11"/>
      <c r="G15" s="36">
        <f>Table2[[#This Row],[Cost/unit (Eur)]]*Table2[[#This Row],['#Units]]</f>
        <v>0</v>
      </c>
    </row>
    <row r="16" spans="1:8" x14ac:dyDescent="0.25">
      <c r="A16" s="11"/>
      <c r="B16" s="11"/>
      <c r="C16" s="11"/>
      <c r="D16" s="11"/>
      <c r="E16" s="11"/>
      <c r="F16" s="11"/>
      <c r="G16" s="36">
        <f>Table2[[#This Row],[Cost/unit (Eur)]]*Table2[[#This Row],['#Units]]</f>
        <v>0</v>
      </c>
    </row>
    <row r="17" spans="1:8" x14ac:dyDescent="0.25">
      <c r="A17" s="11"/>
      <c r="B17" s="11"/>
      <c r="C17" s="11"/>
      <c r="D17" s="11"/>
      <c r="E17" s="11"/>
      <c r="F17" s="11"/>
      <c r="G17" s="36">
        <f>Table2[[#This Row],[Cost/unit (Eur)]]*Table2[[#This Row],['#Units]]</f>
        <v>0</v>
      </c>
    </row>
    <row r="18" spans="1:8" x14ac:dyDescent="0.25">
      <c r="A18" s="11"/>
      <c r="B18" s="11"/>
      <c r="C18" s="11"/>
      <c r="D18" s="11"/>
      <c r="E18" s="11"/>
      <c r="F18" s="11"/>
      <c r="G18" s="36">
        <f>Table2[[#This Row],[Cost/unit (Eur)]]*Table2[[#This Row],['#Units]]</f>
        <v>0</v>
      </c>
    </row>
    <row r="19" spans="1:8" x14ac:dyDescent="0.25">
      <c r="A19" s="11"/>
      <c r="B19" s="11"/>
      <c r="C19" s="11"/>
      <c r="D19" s="11"/>
      <c r="E19" s="11"/>
      <c r="F19" s="11"/>
      <c r="G19" s="36">
        <f>Table2[[#This Row],[Cost/unit (Eur)]]*Table2[[#This Row],['#Units]]</f>
        <v>0</v>
      </c>
    </row>
    <row r="20" spans="1:8" x14ac:dyDescent="0.25">
      <c r="A20" s="83" t="s">
        <v>70</v>
      </c>
      <c r="B20" s="84"/>
      <c r="C20" s="84"/>
      <c r="D20" s="84"/>
      <c r="E20" s="84"/>
      <c r="F20" s="85"/>
      <c r="G20" s="35">
        <f>SUM(Table2[Total (Eur)])</f>
        <v>0</v>
      </c>
    </row>
    <row r="22" spans="1:8" ht="16.5" thickBot="1" x14ac:dyDescent="0.3">
      <c r="A22" s="3" t="s">
        <v>90</v>
      </c>
      <c r="B22" s="4"/>
      <c r="C22" s="4"/>
      <c r="D22" s="4"/>
      <c r="E22" s="4"/>
      <c r="F22" s="4"/>
      <c r="G22" s="4"/>
      <c r="H22" s="18"/>
    </row>
    <row r="24" spans="1:8" x14ac:dyDescent="0.25">
      <c r="A24" t="s">
        <v>3</v>
      </c>
      <c r="B24" t="s">
        <v>5</v>
      </c>
      <c r="C24" t="s">
        <v>46</v>
      </c>
      <c r="D24" t="s">
        <v>4</v>
      </c>
      <c r="E24" t="s">
        <v>6</v>
      </c>
    </row>
    <row r="25" spans="1:8" x14ac:dyDescent="0.25">
      <c r="A25" s="11"/>
      <c r="B25" s="11"/>
      <c r="C25" s="11"/>
      <c r="D25" s="11"/>
      <c r="E25" s="21">
        <f>Table1[[#This Row],[Cost per item (Eur)]]*Table1[[#This Row],['#Items]]</f>
        <v>0</v>
      </c>
    </row>
    <row r="26" spans="1:8" x14ac:dyDescent="0.25">
      <c r="A26" s="11"/>
      <c r="B26" s="11"/>
      <c r="C26" s="11"/>
      <c r="D26" s="11"/>
      <c r="E26" s="21">
        <f>Table1[[#This Row],[Cost per item (Eur)]]*Table1[[#This Row],['#Items]]</f>
        <v>0</v>
      </c>
    </row>
    <row r="27" spans="1:8" x14ac:dyDescent="0.25">
      <c r="A27" s="11"/>
      <c r="B27" s="11"/>
      <c r="C27" s="11"/>
      <c r="D27" s="11"/>
      <c r="E27" s="21">
        <f>Table1[[#This Row],[Cost per item (Eur)]]*Table1[[#This Row],['#Items]]</f>
        <v>0</v>
      </c>
    </row>
    <row r="28" spans="1:8" x14ac:dyDescent="0.25">
      <c r="A28" s="11"/>
      <c r="B28" s="11"/>
      <c r="C28" s="11"/>
      <c r="D28" s="11"/>
      <c r="E28" s="21">
        <f>Table1[[#This Row],[Cost per item (Eur)]]*Table1[[#This Row],['#Items]]</f>
        <v>0</v>
      </c>
    </row>
    <row r="29" spans="1:8" x14ac:dyDescent="0.25">
      <c r="A29" s="76" t="s">
        <v>72</v>
      </c>
      <c r="B29" s="77"/>
      <c r="C29" s="77"/>
      <c r="D29" s="78"/>
      <c r="E29" s="25">
        <f>SUM(Table1[Total (Eur)])</f>
        <v>0</v>
      </c>
      <c r="F29" s="15"/>
    </row>
    <row r="32" spans="1:8" ht="16.5" thickBot="1" x14ac:dyDescent="0.3">
      <c r="A32" s="3" t="s">
        <v>91</v>
      </c>
      <c r="B32" s="4"/>
      <c r="C32" s="4"/>
      <c r="D32" s="4"/>
      <c r="E32" s="4"/>
      <c r="F32" s="4"/>
      <c r="G32" s="4"/>
      <c r="H32" s="18"/>
    </row>
    <row r="34" spans="1:8" s="7" customFormat="1" ht="31.5" x14ac:dyDescent="0.25">
      <c r="A34" s="7" t="s">
        <v>7</v>
      </c>
      <c r="B34" s="7" t="s">
        <v>8</v>
      </c>
      <c r="C34" s="7" t="s">
        <v>9</v>
      </c>
      <c r="D34" s="7" t="s">
        <v>10</v>
      </c>
      <c r="E34" s="7" t="s">
        <v>11</v>
      </c>
      <c r="F34" s="7" t="s">
        <v>29</v>
      </c>
      <c r="G34" s="7" t="s">
        <v>6</v>
      </c>
    </row>
    <row r="35" spans="1:8" x14ac:dyDescent="0.25">
      <c r="A35" s="11"/>
      <c r="B35" s="11"/>
      <c r="C35" s="11"/>
      <c r="D35" s="12"/>
      <c r="E35" s="12"/>
      <c r="F35" s="11"/>
      <c r="G35" s="36">
        <f>Table3[[#This Row],[Value of Contract (Eur)]]</f>
        <v>0</v>
      </c>
    </row>
    <row r="36" spans="1:8" x14ac:dyDescent="0.25">
      <c r="A36" s="11"/>
      <c r="B36" s="11"/>
      <c r="C36" s="11"/>
      <c r="D36" s="12"/>
      <c r="E36" s="12"/>
      <c r="F36" s="11"/>
      <c r="G36" s="36">
        <f>Table3[[#This Row],[Value of Contract (Eur)]]</f>
        <v>0</v>
      </c>
    </row>
    <row r="37" spans="1:8" x14ac:dyDescent="0.25">
      <c r="A37" s="11"/>
      <c r="B37" s="11"/>
      <c r="C37" s="11"/>
      <c r="D37" s="12"/>
      <c r="E37" s="12"/>
      <c r="F37" s="11"/>
      <c r="G37" s="36">
        <f>Table3[[#This Row],[Value of Contract (Eur)]]</f>
        <v>0</v>
      </c>
    </row>
    <row r="38" spans="1:8" x14ac:dyDescent="0.25">
      <c r="A38" s="76" t="s">
        <v>73</v>
      </c>
      <c r="B38" s="77"/>
      <c r="C38" s="77"/>
      <c r="D38" s="77"/>
      <c r="E38" s="77"/>
      <c r="F38" s="78"/>
      <c r="G38" s="39">
        <f>SUM(Table3[Total (Eur)])</f>
        <v>0</v>
      </c>
      <c r="H38" s="16"/>
    </row>
    <row r="41" spans="1:8" ht="16.5" thickBot="1" x14ac:dyDescent="0.3">
      <c r="A41" s="3" t="s">
        <v>92</v>
      </c>
      <c r="B41" s="4"/>
      <c r="C41" s="4"/>
      <c r="D41" s="4"/>
      <c r="E41" s="4"/>
      <c r="F41" s="4"/>
      <c r="G41" s="4"/>
      <c r="H41" s="18"/>
    </row>
    <row r="43" spans="1:8" ht="31.5" x14ac:dyDescent="0.25">
      <c r="A43" s="7" t="s">
        <v>77</v>
      </c>
      <c r="B43" s="7" t="s">
        <v>19</v>
      </c>
      <c r="C43" s="7" t="s">
        <v>14</v>
      </c>
      <c r="D43" s="7" t="s">
        <v>15</v>
      </c>
      <c r="E43" s="7" t="s">
        <v>80</v>
      </c>
      <c r="F43" s="7" t="s">
        <v>17</v>
      </c>
      <c r="G43" s="7" t="s">
        <v>6</v>
      </c>
    </row>
    <row r="44" spans="1:8" x14ac:dyDescent="0.25">
      <c r="A44" s="11"/>
      <c r="B44" s="11"/>
      <c r="C44" s="11"/>
      <c r="D44" s="12"/>
      <c r="E44" s="14"/>
      <c r="F44" s="11"/>
      <c r="G44" s="36">
        <f>Table4[[#This Row],[Costs (Eur)]]</f>
        <v>0</v>
      </c>
    </row>
    <row r="45" spans="1:8" x14ac:dyDescent="0.25">
      <c r="A45" s="11"/>
      <c r="B45" s="11"/>
      <c r="C45" s="11"/>
      <c r="D45" s="12"/>
      <c r="E45" s="11"/>
      <c r="F45" s="11"/>
      <c r="G45" s="36">
        <f>Table4[[#This Row],[Costs (Eur)]]</f>
        <v>0</v>
      </c>
    </row>
    <row r="46" spans="1:8" x14ac:dyDescent="0.25">
      <c r="A46" s="11"/>
      <c r="B46" s="11"/>
      <c r="C46" s="11"/>
      <c r="D46" s="12"/>
      <c r="E46" s="11"/>
      <c r="F46" s="11"/>
      <c r="G46" s="36">
        <f>Table4[[#This Row],[Costs (Eur)]]</f>
        <v>0</v>
      </c>
    </row>
    <row r="47" spans="1:8" x14ac:dyDescent="0.25">
      <c r="A47" s="23" t="s">
        <v>74</v>
      </c>
      <c r="B47" s="27"/>
      <c r="C47" s="27"/>
      <c r="D47" s="27"/>
      <c r="E47" s="27"/>
      <c r="F47" s="27"/>
      <c r="G47" s="37">
        <f>SUM(Table4[Total (Eur)])</f>
        <v>0</v>
      </c>
      <c r="H47" s="75"/>
    </row>
    <row r="50" spans="1:8" ht="16.5" thickBot="1" x14ac:dyDescent="0.3">
      <c r="A50" s="3" t="s">
        <v>93</v>
      </c>
      <c r="B50" s="4"/>
      <c r="C50" s="4"/>
      <c r="D50" s="4"/>
      <c r="E50" s="4"/>
      <c r="F50" s="4"/>
      <c r="G50" s="4"/>
      <c r="H50" s="18"/>
    </row>
    <row r="52" spans="1:8" x14ac:dyDescent="0.25">
      <c r="A52" s="5" t="s">
        <v>18</v>
      </c>
      <c r="B52" s="5" t="s">
        <v>20</v>
      </c>
      <c r="C52" s="5" t="s">
        <v>78</v>
      </c>
      <c r="D52" s="5" t="s">
        <v>13</v>
      </c>
      <c r="E52" s="5" t="s">
        <v>47</v>
      </c>
      <c r="F52" s="5" t="s">
        <v>17</v>
      </c>
    </row>
    <row r="53" spans="1:8" x14ac:dyDescent="0.25">
      <c r="A53" s="11"/>
      <c r="B53" s="11"/>
      <c r="C53" s="11"/>
      <c r="D53" s="11"/>
      <c r="E53" s="11"/>
      <c r="F53" s="36">
        <f>Table5[[#This Row],[Value (Eur)]]</f>
        <v>0</v>
      </c>
    </row>
    <row r="54" spans="1:8" x14ac:dyDescent="0.25">
      <c r="A54" s="11"/>
      <c r="B54" s="11"/>
      <c r="C54" s="11"/>
      <c r="D54" s="11"/>
      <c r="E54" s="11"/>
      <c r="F54" s="36">
        <f>Table5[[#This Row],[Value (Eur)]]</f>
        <v>0</v>
      </c>
    </row>
    <row r="55" spans="1:8" x14ac:dyDescent="0.25">
      <c r="A55" s="31"/>
      <c r="B55" s="31"/>
      <c r="C55" s="31"/>
      <c r="D55" s="31"/>
      <c r="E55" s="31"/>
      <c r="F55" s="36">
        <f>Table5[[#This Row],[Value (Eur)]]</f>
        <v>0</v>
      </c>
    </row>
    <row r="56" spans="1:8" x14ac:dyDescent="0.25">
      <c r="A56" s="76" t="s">
        <v>75</v>
      </c>
      <c r="B56" s="77"/>
      <c r="C56" s="77"/>
      <c r="D56" s="77"/>
      <c r="E56" s="78"/>
      <c r="F56" s="39">
        <f>SUM(Table5[Costs (Eur)])</f>
        <v>0</v>
      </c>
      <c r="G56" s="16"/>
    </row>
    <row r="59" spans="1:8" ht="16.5" thickBot="1" x14ac:dyDescent="0.3">
      <c r="A59" s="3" t="s">
        <v>58</v>
      </c>
      <c r="B59" s="4"/>
      <c r="C59" s="4"/>
      <c r="D59" s="4"/>
      <c r="E59" s="4"/>
      <c r="F59" s="4"/>
      <c r="G59" s="4"/>
      <c r="H59" s="18"/>
    </row>
    <row r="61" spans="1:8" x14ac:dyDescent="0.25">
      <c r="A61" s="8" t="s">
        <v>21</v>
      </c>
      <c r="B61" s="9" t="s">
        <v>50</v>
      </c>
      <c r="C61" s="26">
        <f>IF(B61="Yes",25%,0)</f>
        <v>0</v>
      </c>
    </row>
    <row r="63" spans="1:8" x14ac:dyDescent="0.25">
      <c r="A63" s="5" t="s">
        <v>22</v>
      </c>
      <c r="B63" s="5" t="s">
        <v>23</v>
      </c>
      <c r="C63" s="5" t="s">
        <v>24</v>
      </c>
    </row>
    <row r="64" spans="1:8" x14ac:dyDescent="0.25">
      <c r="A64" s="22" t="s">
        <v>28</v>
      </c>
      <c r="B64" s="21">
        <f>G20</f>
        <v>0</v>
      </c>
      <c r="C64" s="21">
        <f>Table6[[#This Row],[Total Cost (Eur)]]*$C$61</f>
        <v>0</v>
      </c>
    </row>
    <row r="65" spans="1:6" x14ac:dyDescent="0.25">
      <c r="A65" s="22" t="s">
        <v>25</v>
      </c>
      <c r="B65" s="21">
        <f>E29</f>
        <v>0</v>
      </c>
      <c r="C65" s="21">
        <f>Table6[[#This Row],[Total Cost (Eur)]]*$C$61</f>
        <v>0</v>
      </c>
    </row>
    <row r="66" spans="1:6" x14ac:dyDescent="0.25">
      <c r="A66" s="22" t="s">
        <v>62</v>
      </c>
      <c r="B66" s="21">
        <f t="shared" ref="B66" si="0">H47</f>
        <v>0</v>
      </c>
      <c r="C66" s="21">
        <f>Table6[[#This Row],[Total Cost (Eur)]]*$C$61</f>
        <v>0</v>
      </c>
    </row>
    <row r="67" spans="1:6" x14ac:dyDescent="0.25">
      <c r="A67" s="22" t="s">
        <v>26</v>
      </c>
      <c r="B67" s="21">
        <f>F56</f>
        <v>0</v>
      </c>
      <c r="C67" s="21">
        <f>Table6[[#This Row],[Total Cost (Eur)]]*$C$61</f>
        <v>0</v>
      </c>
    </row>
    <row r="68" spans="1:6" x14ac:dyDescent="0.25">
      <c r="A68" s="23" t="s">
        <v>48</v>
      </c>
      <c r="B68" s="24">
        <f>SUM(Table6[Total Cost (Eur)])</f>
        <v>0</v>
      </c>
      <c r="C68" s="25">
        <f>SUM(Table6[Related Indirect Cost (Eur)])</f>
        <v>0</v>
      </c>
      <c r="D68" s="17">
        <f>B68+C68</f>
        <v>0</v>
      </c>
    </row>
    <row r="69" spans="1:6" x14ac:dyDescent="0.25">
      <c r="A69" s="10" t="s">
        <v>59</v>
      </c>
    </row>
    <row r="72" spans="1:6" x14ac:dyDescent="0.25">
      <c r="A72" s="51"/>
      <c r="B72" s="50"/>
      <c r="C72" s="50"/>
      <c r="D72" s="50"/>
    </row>
    <row r="73" spans="1:6" x14ac:dyDescent="0.25">
      <c r="A73" s="50"/>
      <c r="B73" s="50"/>
      <c r="C73" s="50"/>
      <c r="D73" s="50"/>
    </row>
    <row r="74" spans="1:6" x14ac:dyDescent="0.25">
      <c r="A74" s="44"/>
      <c r="B74" s="44"/>
      <c r="C74" s="45"/>
      <c r="D74" s="50"/>
    </row>
    <row r="75" spans="1:6" x14ac:dyDescent="0.25">
      <c r="A75" s="52"/>
      <c r="B75" s="52"/>
      <c r="C75" s="53"/>
      <c r="D75" s="50"/>
      <c r="E75" s="43"/>
      <c r="F75" s="43"/>
    </row>
    <row r="76" spans="1:6" x14ac:dyDescent="0.25">
      <c r="A76" s="52"/>
      <c r="B76" s="52"/>
      <c r="C76" s="53"/>
      <c r="D76" s="50"/>
      <c r="E76" s="43"/>
      <c r="F76" s="43"/>
    </row>
    <row r="77" spans="1:6" x14ac:dyDescent="0.25">
      <c r="A77" s="54"/>
      <c r="B77" s="54"/>
      <c r="C77" s="55"/>
      <c r="D77" s="50"/>
      <c r="E77" s="43"/>
      <c r="F77" s="43"/>
    </row>
    <row r="78" spans="1:6" x14ac:dyDescent="0.25">
      <c r="A78" s="50"/>
      <c r="B78" s="50"/>
      <c r="C78" s="50"/>
      <c r="D78" s="50"/>
      <c r="E78" s="43"/>
      <c r="F78" s="43"/>
    </row>
    <row r="79" spans="1:6" x14ac:dyDescent="0.25">
      <c r="A79" s="50"/>
      <c r="B79" s="50"/>
      <c r="C79" s="50"/>
      <c r="D79" s="50"/>
      <c r="E79" s="43"/>
      <c r="F79" s="43"/>
    </row>
    <row r="80" spans="1:6" x14ac:dyDescent="0.25">
      <c r="A80" s="46"/>
      <c r="B80" s="47"/>
      <c r="C80" s="47"/>
      <c r="D80" s="50"/>
      <c r="E80" s="43"/>
      <c r="F80" s="43"/>
    </row>
    <row r="81" spans="1:6" x14ac:dyDescent="0.25">
      <c r="A81" s="48"/>
      <c r="B81" s="56"/>
      <c r="C81" s="57"/>
      <c r="D81" s="50"/>
      <c r="E81" s="43"/>
      <c r="F81" s="43"/>
    </row>
    <row r="82" spans="1:6" x14ac:dyDescent="0.25">
      <c r="A82" s="48"/>
      <c r="B82" s="48"/>
      <c r="C82" s="57"/>
      <c r="D82" s="50"/>
      <c r="E82" s="43"/>
      <c r="F82" s="43"/>
    </row>
    <row r="83" spans="1:6" x14ac:dyDescent="0.25">
      <c r="A83" s="48"/>
      <c r="B83" s="48"/>
      <c r="C83" s="57"/>
      <c r="D83" s="50"/>
      <c r="E83" s="43"/>
      <c r="F83" s="43"/>
    </row>
    <row r="84" spans="1:6" x14ac:dyDescent="0.25">
      <c r="A84" s="58"/>
      <c r="B84" s="58"/>
      <c r="C84" s="58"/>
      <c r="D84" s="50"/>
      <c r="E84" s="43"/>
      <c r="F84" s="43"/>
    </row>
    <row r="85" spans="1:6" x14ac:dyDescent="0.25">
      <c r="A85" s="58"/>
      <c r="B85" s="58"/>
      <c r="C85" s="58"/>
      <c r="D85" s="50"/>
    </row>
    <row r="86" spans="1:6" x14ac:dyDescent="0.25">
      <c r="A86" s="58"/>
      <c r="B86" s="58"/>
      <c r="C86" s="58"/>
      <c r="D86" s="50"/>
    </row>
    <row r="87" spans="1:6" x14ac:dyDescent="0.25">
      <c r="A87" s="49"/>
      <c r="B87" s="50"/>
      <c r="C87" s="50"/>
      <c r="D87" s="50"/>
    </row>
    <row r="88" spans="1:6" x14ac:dyDescent="0.25">
      <c r="A88" s="43"/>
      <c r="B88" s="43"/>
      <c r="C88" s="43"/>
    </row>
    <row r="89" spans="1:6" x14ac:dyDescent="0.25">
      <c r="A89" s="43"/>
      <c r="B89" s="43"/>
      <c r="C89" s="43"/>
    </row>
    <row r="90" spans="1:6" x14ac:dyDescent="0.25">
      <c r="A90" s="43"/>
      <c r="B90" s="43"/>
      <c r="C90" s="43"/>
    </row>
    <row r="91" spans="1:6" x14ac:dyDescent="0.25">
      <c r="A91" s="43"/>
      <c r="B91" s="43"/>
      <c r="C91" s="43"/>
    </row>
    <row r="92" spans="1:6" x14ac:dyDescent="0.25">
      <c r="A92" s="43"/>
      <c r="B92" s="43"/>
      <c r="C92" s="43"/>
    </row>
    <row r="93" spans="1:6" x14ac:dyDescent="0.25">
      <c r="A93" s="43"/>
      <c r="B93" s="43"/>
      <c r="C93" s="43"/>
    </row>
    <row r="94" spans="1:6" x14ac:dyDescent="0.25">
      <c r="A94" s="43"/>
      <c r="B94" s="43"/>
      <c r="C94" s="43"/>
    </row>
    <row r="95" spans="1:6" x14ac:dyDescent="0.25">
      <c r="A95" s="43"/>
      <c r="B95" s="43"/>
      <c r="C95" s="43"/>
    </row>
    <row r="96" spans="1:6" x14ac:dyDescent="0.25">
      <c r="A96" s="43"/>
      <c r="B96" s="43"/>
      <c r="C96" s="43"/>
    </row>
    <row r="97" spans="1:3" x14ac:dyDescent="0.25">
      <c r="A97" s="43"/>
      <c r="B97" s="43"/>
      <c r="C97" s="43"/>
    </row>
  </sheetData>
  <sheetProtection insertRows="0" insertHyperlinks="0"/>
  <mergeCells count="8">
    <mergeCell ref="A56:E56"/>
    <mergeCell ref="A29:D29"/>
    <mergeCell ref="B6:C6"/>
    <mergeCell ref="B7:C7"/>
    <mergeCell ref="B8:C8"/>
    <mergeCell ref="B9:C9"/>
    <mergeCell ref="A20:F20"/>
    <mergeCell ref="A38:F38"/>
  </mergeCells>
  <phoneticPr fontId="8" type="noConversion"/>
  <conditionalFormatting sqref="B9:C9">
    <cfRule type="cellIs" dxfId="146" priority="1" operator="lessThan">
      <formula>40000</formula>
    </cfRule>
    <cfRule type="cellIs" dxfId="145" priority="2" operator="greaterThan">
      <formula>40000</formula>
    </cfRule>
  </conditionalFormatting>
  <dataValidations count="8">
    <dataValidation allowBlank="1" showInputMessage="1" showErrorMessage="1" prompt="Project Acronym" sqref="B6:C6"/>
    <dataValidation allowBlank="1" showInputMessage="1" showErrorMessage="1" promptTitle="Legal Entity's name" prompt="(b) Specify the cost category for calculating the exact amount_x000a_(c) Refer to the activities that qualify for financial support_x000a_(d) Name persons or categories of persons getting financial support" sqref="B7:C7"/>
    <dataValidation allowBlank="1" showInputMessage="1" showErrorMessage="1" promptTitle="CLC" prompt="North/ Baltic Sea/ East/ Central/ South/ West" sqref="B8:C8"/>
    <dataValidation allowBlank="1" showInputMessage="1" showErrorMessage="1" prompt="Must be chosen based on best value for money" sqref="A35"/>
    <dataValidation allowBlank="1" showInputMessage="1" showErrorMessage="1" prompt="Costs of renting or leasing equipment, infrastructure or other assets  are eligible if they do not exceed the depreciation costs of similar equipment and do not include any financing fees. The costs cover the portion related to the duration of project" sqref="F44"/>
    <dataValidation allowBlank="1" showInputMessage="1" showErrorMessage="1" promptTitle="Note:" prompt="Please include the persons or the categories of persons that may receive financial support" sqref="A15"/>
    <dataValidation allowBlank="1" showInputMessage="1" showErrorMessage="1" prompt="In case of Framework contract, please indicate the total value of the Contract" sqref="F35"/>
    <dataValidation type="list" allowBlank="1" showInputMessage="1" showErrorMessage="1" prompt="Contribution type" sqref="B45:B46">
      <formula1>$A$20:$A$21</formula1>
    </dataValidation>
  </dataValidations>
  <pageMargins left="0.7" right="0.7" top="0.75" bottom="0.75" header="0.3" footer="0.3"/>
  <pageSetup paperSize="9" orientation="landscape" horizontalDpi="0" verticalDpi="0"/>
  <ignoredErrors>
    <ignoredError sqref="B64:B65 B67" calculatedColumn="1"/>
  </ignoredErrors>
  <drawing r:id="rId1"/>
  <tableParts count="6">
    <tablePart r:id="rId2"/>
    <tablePart r:id="rId3"/>
    <tablePart r:id="rId4"/>
    <tablePart r:id="rId5"/>
    <tablePart r:id="rId6"/>
    <tablePart r:id="rId7"/>
  </tableParts>
  <extLst>
    <ext xmlns:x14="http://schemas.microsoft.com/office/spreadsheetml/2009/9/main" uri="{CCE6A557-97BC-4b89-ADB6-D9C93CAAB3DF}">
      <x14:dataValidations xmlns:xm="http://schemas.microsoft.com/office/excel/2006/main" count="6">
        <x14:dataValidation type="list" allowBlank="1" showInputMessage="1" showErrorMessage="1" prompt="Contractual link">
          <x14:formula1>
            <xm:f>Choices!$A$2:$A$4</xm:f>
          </x14:formula1>
          <xm:sqref>C15:C19</xm:sqref>
        </x14:dataValidation>
        <x14:dataValidation type="list" allowBlank="1" showInputMessage="1" showErrorMessage="1" prompt="Selection procedure">
          <x14:formula1>
            <xm:f>Choices!$A$15:$A$19</xm:f>
          </x14:formula1>
          <xm:sqref>D53:D55 C35:C37</xm:sqref>
        </x14:dataValidation>
        <x14:dataValidation type="list" allowBlank="1" showInputMessage="1" showErrorMessage="1" prompt="Contribution type">
          <x14:formula1>
            <xm:f>Choices!$A$24:$A$26</xm:f>
          </x14:formula1>
          <xm:sqref>C54:C55</xm:sqref>
        </x14:dataValidation>
        <x14:dataValidation type="list" allowBlank="1" showInputMessage="1" showErrorMessage="1" promptTitle="Yes/No" prompt="Please check with your local CLC if indirect costs are allowed">
          <x14:formula1>
            <xm:f>Choices!$A$36:$A$37</xm:f>
          </x14:formula1>
          <xm:sqref>B61</xm:sqref>
        </x14:dataValidation>
        <x14:dataValidation type="list" allowBlank="1" showInputMessage="1" showErrorMessage="1" prompt="Costing basis">
          <x14:formula1>
            <xm:f>Choices!$A$7:$A$12</xm:f>
          </x14:formula1>
          <xm:sqref>D15:D19</xm:sqref>
        </x14:dataValidation>
        <x14:dataValidation type="list" allowBlank="1" showInputMessage="1" showErrorMessage="1" prompt="Contribution type">
          <x14:formula1>
            <xm:f>Choices!$A$23:$A$26</xm:f>
          </x14:formula1>
          <xm:sqref>B44 C53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74"/>
  <sheetViews>
    <sheetView showGridLines="0" topLeftCell="A17" zoomScale="80" zoomScaleNormal="80" zoomScalePageLayoutView="80" workbookViewId="0">
      <selection activeCell="A50" sqref="A50"/>
    </sheetView>
  </sheetViews>
  <sheetFormatPr defaultColWidth="11" defaultRowHeight="15.75" x14ac:dyDescent="0.25"/>
  <cols>
    <col min="1" max="1" width="26.875" customWidth="1"/>
    <col min="2" max="2" width="21.5" customWidth="1"/>
    <col min="3" max="3" width="23.375" customWidth="1"/>
    <col min="4" max="4" width="12.625" customWidth="1"/>
    <col min="5" max="5" width="14.125" customWidth="1"/>
    <col min="6" max="6" width="12.5" customWidth="1"/>
    <col min="7" max="7" width="11.875" customWidth="1"/>
    <col min="8" max="8" width="12.125" customWidth="1"/>
  </cols>
  <sheetData>
    <row r="4" spans="1:8" ht="16.5" thickBot="1" x14ac:dyDescent="0.3">
      <c r="A4" s="1" t="s">
        <v>67</v>
      </c>
      <c r="B4" s="2"/>
      <c r="C4" s="2"/>
      <c r="D4" s="2"/>
      <c r="E4" s="2"/>
      <c r="F4" s="2"/>
      <c r="G4" s="2"/>
    </row>
    <row r="6" spans="1:8" ht="15.95" customHeight="1" x14ac:dyDescent="0.25">
      <c r="A6" t="s">
        <v>68</v>
      </c>
      <c r="B6" s="86">
        <f>'Costs for Y1'!B6:C6</f>
        <v>0</v>
      </c>
      <c r="C6" s="86"/>
    </row>
    <row r="7" spans="1:8" ht="15.95" customHeight="1" x14ac:dyDescent="0.25">
      <c r="A7" t="s">
        <v>69</v>
      </c>
      <c r="B7" s="87">
        <f>'Costs for Y1'!B7:C7</f>
        <v>0</v>
      </c>
      <c r="C7" s="87"/>
    </row>
    <row r="8" spans="1:8" ht="15.95" customHeight="1" x14ac:dyDescent="0.25">
      <c r="A8" t="s">
        <v>65</v>
      </c>
      <c r="B8" s="87">
        <f>'Costs for Y1'!B8:C8</f>
        <v>0</v>
      </c>
      <c r="C8" s="87"/>
    </row>
    <row r="9" spans="1:8" x14ac:dyDescent="0.25">
      <c r="A9" t="s">
        <v>81</v>
      </c>
      <c r="B9" s="81">
        <f>B68+C68+G38</f>
        <v>0</v>
      </c>
      <c r="C9" s="82"/>
      <c r="D9" s="20">
        <v>60000</v>
      </c>
    </row>
    <row r="11" spans="1:8" x14ac:dyDescent="0.25">
      <c r="B11" s="19" t="s">
        <v>63</v>
      </c>
    </row>
    <row r="12" spans="1:8" ht="16.5" thickBot="1" x14ac:dyDescent="0.3">
      <c r="A12" s="3" t="s">
        <v>89</v>
      </c>
      <c r="B12" s="4"/>
      <c r="C12" s="4"/>
      <c r="D12" s="4"/>
      <c r="E12" s="4"/>
      <c r="F12" s="4"/>
      <c r="G12" s="4"/>
      <c r="H12" s="18"/>
    </row>
    <row r="14" spans="1:8" s="7" customFormat="1" ht="31.5" x14ac:dyDescent="0.25">
      <c r="A14" s="7" t="s">
        <v>0</v>
      </c>
      <c r="B14" s="7" t="s">
        <v>45</v>
      </c>
      <c r="C14" s="7" t="s">
        <v>1</v>
      </c>
      <c r="D14" s="7" t="s">
        <v>2</v>
      </c>
      <c r="E14" s="7" t="s">
        <v>76</v>
      </c>
      <c r="F14" s="7" t="s">
        <v>60</v>
      </c>
      <c r="G14" s="7" t="s">
        <v>6</v>
      </c>
    </row>
    <row r="15" spans="1:8" x14ac:dyDescent="0.25">
      <c r="A15" s="11"/>
      <c r="B15" s="11"/>
      <c r="C15" s="11"/>
      <c r="D15" s="11"/>
      <c r="E15" s="11"/>
      <c r="F15" s="11"/>
      <c r="G15" s="36">
        <f>Table29[[#This Row],[Cost/unit (Eur)]]*Table29[[#This Row],['#Units]]</f>
        <v>0</v>
      </c>
    </row>
    <row r="16" spans="1:8" x14ac:dyDescent="0.25">
      <c r="A16" s="11"/>
      <c r="B16" s="11"/>
      <c r="C16" s="11"/>
      <c r="D16" s="11"/>
      <c r="E16" s="11"/>
      <c r="F16" s="11"/>
      <c r="G16" s="36">
        <f>Table29[[#This Row],[Cost/unit (Eur)]]*Table29[[#This Row],['#Units]]</f>
        <v>0</v>
      </c>
    </row>
    <row r="17" spans="1:8" x14ac:dyDescent="0.25">
      <c r="A17" s="11"/>
      <c r="B17" s="11"/>
      <c r="C17" s="11"/>
      <c r="D17" s="11"/>
      <c r="E17" s="11"/>
      <c r="F17" s="11"/>
      <c r="G17" s="36">
        <f>Table29[[#This Row],[Cost/unit (Eur)]]*Table29[[#This Row],['#Units]]</f>
        <v>0</v>
      </c>
    </row>
    <row r="18" spans="1:8" x14ac:dyDescent="0.25">
      <c r="A18" s="11"/>
      <c r="B18" s="11"/>
      <c r="C18" s="11"/>
      <c r="D18" s="11"/>
      <c r="E18" s="11"/>
      <c r="F18" s="11"/>
      <c r="G18" s="36">
        <f>Table29[[#This Row],[Cost/unit (Eur)]]*Table29[[#This Row],['#Units]]</f>
        <v>0</v>
      </c>
    </row>
    <row r="19" spans="1:8" x14ac:dyDescent="0.25">
      <c r="A19" s="11"/>
      <c r="B19" s="11"/>
      <c r="C19" s="11"/>
      <c r="D19" s="11"/>
      <c r="E19" s="11"/>
      <c r="F19" s="11"/>
      <c r="G19" s="36">
        <f>Table29[[#This Row],[Cost/unit (Eur)]]*Table29[[#This Row],['#Units]]</f>
        <v>0</v>
      </c>
    </row>
    <row r="20" spans="1:8" x14ac:dyDescent="0.25">
      <c r="A20" s="83" t="s">
        <v>70</v>
      </c>
      <c r="B20" s="84"/>
      <c r="C20" s="84"/>
      <c r="D20" s="84"/>
      <c r="E20" s="84"/>
      <c r="F20" s="85"/>
      <c r="G20" s="35">
        <f>SUM(Table29[Total (Eur)])</f>
        <v>0</v>
      </c>
    </row>
    <row r="22" spans="1:8" ht="16.5" thickBot="1" x14ac:dyDescent="0.3">
      <c r="A22" s="3" t="s">
        <v>90</v>
      </c>
      <c r="B22" s="4"/>
      <c r="C22" s="4"/>
      <c r="D22" s="4"/>
      <c r="E22" s="4"/>
      <c r="F22" s="4"/>
      <c r="G22" s="4"/>
      <c r="H22" s="18"/>
    </row>
    <row r="24" spans="1:8" x14ac:dyDescent="0.25">
      <c r="A24" t="s">
        <v>3</v>
      </c>
      <c r="B24" t="s">
        <v>5</v>
      </c>
      <c r="C24" t="s">
        <v>46</v>
      </c>
      <c r="D24" t="s">
        <v>4</v>
      </c>
      <c r="E24" t="s">
        <v>6</v>
      </c>
    </row>
    <row r="25" spans="1:8" x14ac:dyDescent="0.25">
      <c r="A25" s="11"/>
      <c r="B25" s="11"/>
      <c r="C25" s="11"/>
      <c r="D25" s="11"/>
      <c r="E25" s="36">
        <f>Table18[[#This Row],[Cost per item (Eur)]]*Table18[[#This Row],['#Items]]</f>
        <v>0</v>
      </c>
    </row>
    <row r="26" spans="1:8" x14ac:dyDescent="0.25">
      <c r="A26" s="11"/>
      <c r="B26" s="11"/>
      <c r="C26" s="11"/>
      <c r="D26" s="11"/>
      <c r="E26" s="36">
        <f>Table18[[#This Row],[Cost per item (Eur)]]*Table18[[#This Row],['#Items]]</f>
        <v>0</v>
      </c>
    </row>
    <row r="27" spans="1:8" x14ac:dyDescent="0.25">
      <c r="A27" s="11"/>
      <c r="B27" s="11"/>
      <c r="C27" s="11"/>
      <c r="D27" s="11"/>
      <c r="E27" s="36">
        <f>Table18[[#This Row],[Cost per item (Eur)]]*Table18[[#This Row],['#Items]]</f>
        <v>0</v>
      </c>
    </row>
    <row r="28" spans="1:8" x14ac:dyDescent="0.25">
      <c r="A28" s="11"/>
      <c r="B28" s="11"/>
      <c r="C28" s="11"/>
      <c r="D28" s="11"/>
      <c r="E28" s="36">
        <f>Table18[[#This Row],[Cost per item (Eur)]]*Table18[[#This Row],['#Items]]</f>
        <v>0</v>
      </c>
    </row>
    <row r="29" spans="1:8" x14ac:dyDescent="0.25">
      <c r="A29" s="76" t="s">
        <v>72</v>
      </c>
      <c r="B29" s="77"/>
      <c r="C29" s="77"/>
      <c r="D29" s="78"/>
      <c r="E29" s="38">
        <f>SUM(Table18[Total (Eur)])</f>
        <v>0</v>
      </c>
      <c r="F29" s="15"/>
    </row>
    <row r="32" spans="1:8" ht="16.5" thickBot="1" x14ac:dyDescent="0.3">
      <c r="A32" s="3" t="s">
        <v>91</v>
      </c>
      <c r="B32" s="4"/>
      <c r="C32" s="4"/>
      <c r="D32" s="4"/>
      <c r="E32" s="4"/>
      <c r="F32" s="4"/>
      <c r="G32" s="4"/>
      <c r="H32" s="18"/>
    </row>
    <row r="34" spans="1:8" s="7" customFormat="1" ht="31.5" x14ac:dyDescent="0.25">
      <c r="A34" s="7" t="s">
        <v>7</v>
      </c>
      <c r="B34" s="7" t="s">
        <v>8</v>
      </c>
      <c r="C34" s="7" t="s">
        <v>9</v>
      </c>
      <c r="D34" s="7" t="s">
        <v>10</v>
      </c>
      <c r="E34" s="7" t="s">
        <v>11</v>
      </c>
      <c r="F34" s="7" t="s">
        <v>29</v>
      </c>
      <c r="G34" s="7" t="s">
        <v>6</v>
      </c>
    </row>
    <row r="35" spans="1:8" x14ac:dyDescent="0.25">
      <c r="A35" s="11"/>
      <c r="B35" s="11"/>
      <c r="C35" s="11"/>
      <c r="D35" s="12"/>
      <c r="E35" s="12"/>
      <c r="F35" s="11"/>
      <c r="G35" s="36">
        <f>Table310[[#This Row],[Value of Contract (Eur)]]</f>
        <v>0</v>
      </c>
    </row>
    <row r="36" spans="1:8" x14ac:dyDescent="0.25">
      <c r="A36" s="11"/>
      <c r="B36" s="11"/>
      <c r="C36" s="11"/>
      <c r="D36" s="12"/>
      <c r="E36" s="12"/>
      <c r="F36" s="11"/>
      <c r="G36" s="36">
        <f>Table310[[#This Row],[Value of Contract (Eur)]]</f>
        <v>0</v>
      </c>
    </row>
    <row r="37" spans="1:8" x14ac:dyDescent="0.25">
      <c r="A37" s="11"/>
      <c r="B37" s="11"/>
      <c r="C37" s="11"/>
      <c r="D37" s="12"/>
      <c r="E37" s="12"/>
      <c r="F37" s="11"/>
      <c r="G37" s="36">
        <f>Table310[[#This Row],[Value of Contract (Eur)]]</f>
        <v>0</v>
      </c>
    </row>
    <row r="38" spans="1:8" x14ac:dyDescent="0.25">
      <c r="A38" s="76" t="s">
        <v>73</v>
      </c>
      <c r="B38" s="77"/>
      <c r="C38" s="77"/>
      <c r="D38" s="77"/>
      <c r="E38" s="77"/>
      <c r="F38" s="78"/>
      <c r="G38" s="39">
        <f>SUM(Table310[Total (Eur)])</f>
        <v>0</v>
      </c>
      <c r="H38" s="16"/>
    </row>
    <row r="41" spans="1:8" ht="16.5" thickBot="1" x14ac:dyDescent="0.3">
      <c r="A41" s="3" t="s">
        <v>92</v>
      </c>
      <c r="B41" s="4"/>
      <c r="C41" s="4"/>
      <c r="D41" s="4"/>
      <c r="E41" s="4"/>
      <c r="F41" s="4"/>
      <c r="G41" s="4"/>
      <c r="H41" s="18"/>
    </row>
    <row r="43" spans="1:8" ht="31.5" x14ac:dyDescent="0.25">
      <c r="A43" s="7" t="s">
        <v>77</v>
      </c>
      <c r="B43" s="7" t="s">
        <v>19</v>
      </c>
      <c r="C43" s="7" t="s">
        <v>14</v>
      </c>
      <c r="D43" s="7" t="s">
        <v>15</v>
      </c>
      <c r="E43" s="7" t="s">
        <v>80</v>
      </c>
      <c r="F43" s="7" t="s">
        <v>17</v>
      </c>
      <c r="G43" s="7" t="s">
        <v>6</v>
      </c>
    </row>
    <row r="44" spans="1:8" x14ac:dyDescent="0.25">
      <c r="A44" s="11"/>
      <c r="B44" s="11"/>
      <c r="C44" s="11"/>
      <c r="D44" s="12"/>
      <c r="E44" s="14"/>
      <c r="F44" s="11"/>
      <c r="G44" s="36">
        <f>Table411[[#This Row],[Costs (Eur)]]</f>
        <v>0</v>
      </c>
    </row>
    <row r="45" spans="1:8" x14ac:dyDescent="0.25">
      <c r="A45" s="11"/>
      <c r="B45" s="11"/>
      <c r="C45" s="11"/>
      <c r="D45" s="12"/>
      <c r="E45" s="11"/>
      <c r="F45" s="11"/>
      <c r="G45" s="36">
        <f>Table411[[#This Row],[Costs (Eur)]]</f>
        <v>0</v>
      </c>
    </row>
    <row r="46" spans="1:8" x14ac:dyDescent="0.25">
      <c r="A46" s="11"/>
      <c r="B46" s="11"/>
      <c r="C46" s="11"/>
      <c r="D46" s="12"/>
      <c r="E46" s="11"/>
      <c r="F46" s="11"/>
      <c r="G46" s="36">
        <f>Table411[[#This Row],[Costs (Eur)]]</f>
        <v>0</v>
      </c>
    </row>
    <row r="47" spans="1:8" x14ac:dyDescent="0.25">
      <c r="A47" s="23" t="s">
        <v>74</v>
      </c>
      <c r="B47" s="27"/>
      <c r="C47" s="27"/>
      <c r="D47" s="27"/>
      <c r="E47" s="27"/>
      <c r="F47" s="27"/>
      <c r="G47" s="39">
        <f>SUM(Table411[Total (Eur)])</f>
        <v>0</v>
      </c>
      <c r="H47" s="28"/>
    </row>
    <row r="50" spans="1:8" ht="16.5" thickBot="1" x14ac:dyDescent="0.3">
      <c r="A50" s="3" t="s">
        <v>93</v>
      </c>
      <c r="B50" s="4"/>
      <c r="C50" s="4"/>
      <c r="D50" s="4"/>
      <c r="E50" s="4"/>
      <c r="F50" s="4"/>
      <c r="G50" s="4"/>
      <c r="H50" s="18"/>
    </row>
    <row r="52" spans="1:8" x14ac:dyDescent="0.25">
      <c r="A52" s="5" t="s">
        <v>18</v>
      </c>
      <c r="B52" s="5" t="s">
        <v>20</v>
      </c>
      <c r="C52" s="5" t="s">
        <v>78</v>
      </c>
      <c r="D52" s="5" t="s">
        <v>13</v>
      </c>
      <c r="E52" s="5" t="s">
        <v>47</v>
      </c>
      <c r="F52" s="5" t="s">
        <v>17</v>
      </c>
    </row>
    <row r="53" spans="1:8" x14ac:dyDescent="0.25">
      <c r="A53" s="11"/>
      <c r="B53" s="11"/>
      <c r="C53" s="11"/>
      <c r="D53" s="11"/>
      <c r="E53" s="11"/>
      <c r="F53" s="36">
        <f>Table512[[#This Row],[Value (Eur)]]</f>
        <v>0</v>
      </c>
    </row>
    <row r="54" spans="1:8" x14ac:dyDescent="0.25">
      <c r="A54" s="11"/>
      <c r="B54" s="11"/>
      <c r="C54" s="11"/>
      <c r="D54" s="11"/>
      <c r="E54" s="11"/>
      <c r="F54" s="36">
        <f>Table512[[#This Row],[Value (Eur)]]</f>
        <v>0</v>
      </c>
    </row>
    <row r="55" spans="1:8" x14ac:dyDescent="0.25">
      <c r="A55" s="11"/>
      <c r="B55" s="11"/>
      <c r="C55" s="11"/>
      <c r="D55" s="11"/>
      <c r="E55" s="11"/>
      <c r="F55" s="36">
        <f>Table512[[#This Row],[Value (Eur)]]</f>
        <v>0</v>
      </c>
    </row>
    <row r="56" spans="1:8" x14ac:dyDescent="0.25">
      <c r="A56" s="76" t="s">
        <v>75</v>
      </c>
      <c r="B56" s="77"/>
      <c r="C56" s="77"/>
      <c r="D56" s="77"/>
      <c r="E56" s="78"/>
      <c r="F56" s="39">
        <f>SUM(Table512[Costs (Eur)])</f>
        <v>0</v>
      </c>
      <c r="G56" s="16"/>
    </row>
    <row r="59" spans="1:8" ht="16.5" thickBot="1" x14ac:dyDescent="0.3">
      <c r="A59" s="3" t="s">
        <v>58</v>
      </c>
      <c r="B59" s="4"/>
      <c r="C59" s="4"/>
      <c r="D59" s="4"/>
      <c r="E59" s="4"/>
      <c r="F59" s="4"/>
      <c r="G59" s="4"/>
      <c r="H59" s="18"/>
    </row>
    <row r="61" spans="1:8" x14ac:dyDescent="0.25">
      <c r="A61" s="8" t="s">
        <v>21</v>
      </c>
      <c r="B61" s="9" t="s">
        <v>50</v>
      </c>
      <c r="C61" s="26">
        <f>IF(B61="Yes",25%,0)</f>
        <v>0</v>
      </c>
    </row>
    <row r="63" spans="1:8" x14ac:dyDescent="0.25">
      <c r="A63" s="5" t="s">
        <v>22</v>
      </c>
      <c r="B63" s="5" t="s">
        <v>23</v>
      </c>
      <c r="C63" s="5" t="s">
        <v>24</v>
      </c>
    </row>
    <row r="64" spans="1:8" x14ac:dyDescent="0.25">
      <c r="A64" s="22" t="s">
        <v>28</v>
      </c>
      <c r="B64" s="36">
        <f>G20</f>
        <v>0</v>
      </c>
      <c r="C64" s="36">
        <f>Table613[[#This Row],[Total Cost (Eur)]]*$C$61</f>
        <v>0</v>
      </c>
    </row>
    <row r="65" spans="1:4" x14ac:dyDescent="0.25">
      <c r="A65" s="22" t="s">
        <v>25</v>
      </c>
      <c r="B65" s="36">
        <f>E29</f>
        <v>0</v>
      </c>
      <c r="C65" s="36">
        <f>Table613[[#This Row],[Total Cost (Eur)]]*$C$61</f>
        <v>0</v>
      </c>
    </row>
    <row r="66" spans="1:4" x14ac:dyDescent="0.25">
      <c r="A66" s="22" t="s">
        <v>62</v>
      </c>
      <c r="B66" s="36">
        <f t="shared" ref="B66" si="0">H47</f>
        <v>0</v>
      </c>
      <c r="C66" s="36">
        <f>Table613[[#This Row],[Total Cost (Eur)]]*$C$61</f>
        <v>0</v>
      </c>
    </row>
    <row r="67" spans="1:4" x14ac:dyDescent="0.25">
      <c r="A67" s="22" t="s">
        <v>26</v>
      </c>
      <c r="B67" s="36">
        <f>F56</f>
        <v>0</v>
      </c>
      <c r="C67" s="36">
        <f>Table613[[#This Row],[Total Cost (Eur)]]*$C$61</f>
        <v>0</v>
      </c>
    </row>
    <row r="68" spans="1:4" x14ac:dyDescent="0.25">
      <c r="A68" s="23" t="s">
        <v>48</v>
      </c>
      <c r="B68" s="40">
        <f>SUM(Table613[Total Cost (Eur)])</f>
        <v>0</v>
      </c>
      <c r="C68" s="38">
        <f>SUM(Table613[Related Indirect Cost (Eur)])</f>
        <v>0</v>
      </c>
      <c r="D68" s="17">
        <f>B68+C68</f>
        <v>0</v>
      </c>
    </row>
    <row r="70" spans="1:4" x14ac:dyDescent="0.25">
      <c r="A70" s="10" t="s">
        <v>59</v>
      </c>
    </row>
    <row r="74" spans="1:4" x14ac:dyDescent="0.25">
      <c r="A74" s="42"/>
      <c r="B74" s="43"/>
      <c r="C74" s="43"/>
    </row>
  </sheetData>
  <sheetProtection insertRows="0" insertHyperlinks="0"/>
  <mergeCells count="8">
    <mergeCell ref="A56:E56"/>
    <mergeCell ref="B6:C6"/>
    <mergeCell ref="B7:C7"/>
    <mergeCell ref="A20:F20"/>
    <mergeCell ref="A29:D29"/>
    <mergeCell ref="A38:F38"/>
    <mergeCell ref="B8:C8"/>
    <mergeCell ref="B9:C9"/>
  </mergeCells>
  <phoneticPr fontId="8" type="noConversion"/>
  <conditionalFormatting sqref="B9:C9">
    <cfRule type="cellIs" dxfId="98" priority="1" operator="lessThan">
      <formula>40000</formula>
    </cfRule>
    <cfRule type="cellIs" dxfId="97" priority="2" operator="greaterThan">
      <formula>40000</formula>
    </cfRule>
  </conditionalFormatting>
  <dataValidations count="8">
    <dataValidation type="list" allowBlank="1" showInputMessage="1" showErrorMessage="1" prompt="Contribution type" sqref="B45:B46">
      <formula1>$A$20:$A$21</formula1>
    </dataValidation>
    <dataValidation allowBlank="1" showInputMessage="1" showErrorMessage="1" prompt="In case of Framework contract, please indicate the total value of the Contract" sqref="F35"/>
    <dataValidation allowBlank="1" showInputMessage="1" showErrorMessage="1" promptTitle="Note:" prompt="Please include the persons or the categories of persons that may receive financial support" sqref="A15"/>
    <dataValidation allowBlank="1" showInputMessage="1" showErrorMessage="1" prompt="Costs of renting or leasing equipment, infrastructure or other assets  are eligible if they do not exceed the depreciation costs of similar equipment and do not include any financing fees. The costs cover the portion related to the duration of project" sqref="F44"/>
    <dataValidation allowBlank="1" showInputMessage="1" showErrorMessage="1" prompt="Must be chosen based on best value for money" sqref="A35"/>
    <dataValidation allowBlank="1" showInputMessage="1" showErrorMessage="1" promptTitle="CLC" prompt="North/ Baltic Sea/ East/ Central/ South/ West" sqref="B8:C8"/>
    <dataValidation allowBlank="1" showInputMessage="1" showErrorMessage="1" promptTitle="Legal Entity's name" prompt="(b) Specify the cost category for calculating the exact amount_x000a_(c) Refer to the activities that qualify for financial support_x000a_(d) Name persons or categories of persons getting financial support" sqref="B7:C7"/>
    <dataValidation allowBlank="1" showInputMessage="1" showErrorMessage="1" prompt="Project Acronym" sqref="B6:C6"/>
  </dataValidations>
  <pageMargins left="0.7" right="0.7" top="0.75" bottom="0.75" header="0.3" footer="0.3"/>
  <pageSetup paperSize="9" orientation="landscape" horizontalDpi="0" verticalDpi="0"/>
  <drawing r:id="rId1"/>
  <tableParts count="6">
    <tablePart r:id="rId2"/>
    <tablePart r:id="rId3"/>
    <tablePart r:id="rId4"/>
    <tablePart r:id="rId5"/>
    <tablePart r:id="rId6"/>
    <tablePart r:id="rId7"/>
  </tableParts>
  <extLst>
    <ext xmlns:x14="http://schemas.microsoft.com/office/spreadsheetml/2009/9/main" uri="{CCE6A557-97BC-4b89-ADB6-D9C93CAAB3DF}">
      <x14:dataValidations xmlns:xm="http://schemas.microsoft.com/office/excel/2006/main" count="6">
        <x14:dataValidation type="list" allowBlank="1" showInputMessage="1" showErrorMessage="1" prompt="Contribution type">
          <x14:formula1>
            <xm:f>Choices!$A$24:$A$26</xm:f>
          </x14:formula1>
          <xm:sqref>C54:C55</xm:sqref>
        </x14:dataValidation>
        <x14:dataValidation type="list" allowBlank="1" showInputMessage="1" showErrorMessage="1" prompt="Selection procedure">
          <x14:formula1>
            <xm:f>Choices!$A$15:$A$19</xm:f>
          </x14:formula1>
          <xm:sqref>D53:D55 C35:C37</xm:sqref>
        </x14:dataValidation>
        <x14:dataValidation type="list" allowBlank="1" showInputMessage="1" showErrorMessage="1" prompt="Contractual link">
          <x14:formula1>
            <xm:f>Choices!$A$2:$A$4</xm:f>
          </x14:formula1>
          <xm:sqref>C15:C19</xm:sqref>
        </x14:dataValidation>
        <x14:dataValidation type="list" allowBlank="1" showInputMessage="1" showErrorMessage="1" prompt="Costing basis">
          <x14:formula1>
            <xm:f>Choices!$A$7:$A$12</xm:f>
          </x14:formula1>
          <xm:sqref>D15:D19</xm:sqref>
        </x14:dataValidation>
        <x14:dataValidation type="list" allowBlank="1" showInputMessage="1" showErrorMessage="1" prompt="Contribution type">
          <x14:formula1>
            <xm:f>Choices!$A$23:$A$26</xm:f>
          </x14:formula1>
          <xm:sqref>B44 C53</xm:sqref>
        </x14:dataValidation>
        <x14:dataValidation type="list" allowBlank="1" showInputMessage="1" showErrorMessage="1" promptTitle="Yes/No" prompt="Please check with your local CLC if indirect costs are allowed">
          <x14:formula1>
            <xm:f>Choices!$A$36:$A$37</xm:f>
          </x14:formula1>
          <xm:sqref>B61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00"/>
  <sheetViews>
    <sheetView showGridLines="0" topLeftCell="A10" zoomScale="86" zoomScaleNormal="86" zoomScalePageLayoutView="86" workbookViewId="0">
      <selection activeCell="B10" sqref="B10"/>
    </sheetView>
  </sheetViews>
  <sheetFormatPr defaultColWidth="11" defaultRowHeight="15.75" x14ac:dyDescent="0.25"/>
  <cols>
    <col min="1" max="1" width="26.875" customWidth="1"/>
    <col min="2" max="2" width="21.5" customWidth="1"/>
    <col min="3" max="3" width="18" customWidth="1"/>
    <col min="4" max="4" width="12.625" customWidth="1"/>
    <col min="5" max="5" width="9.125" customWidth="1"/>
    <col min="6" max="6" width="15.875" customWidth="1"/>
    <col min="7" max="7" width="15" customWidth="1"/>
    <col min="8" max="8" width="12.125" customWidth="1"/>
  </cols>
  <sheetData>
    <row r="4" spans="1:8" ht="16.5" thickBot="1" x14ac:dyDescent="0.3">
      <c r="A4" s="1" t="s">
        <v>67</v>
      </c>
      <c r="B4" s="2"/>
      <c r="C4" s="2"/>
      <c r="D4" s="2"/>
      <c r="E4" s="2"/>
      <c r="F4" s="2"/>
      <c r="G4" s="2"/>
    </row>
    <row r="6" spans="1:8" ht="15.95" customHeight="1" x14ac:dyDescent="0.25">
      <c r="A6" t="s">
        <v>68</v>
      </c>
      <c r="B6" s="86">
        <f>'Costs for Y1'!B6:C6</f>
        <v>0</v>
      </c>
      <c r="C6" s="86"/>
    </row>
    <row r="7" spans="1:8" ht="15.95" customHeight="1" x14ac:dyDescent="0.25">
      <c r="A7" t="s">
        <v>69</v>
      </c>
      <c r="B7" s="87">
        <f>'Costs for Y1'!B7:C7</f>
        <v>0</v>
      </c>
      <c r="C7" s="87"/>
    </row>
    <row r="8" spans="1:8" ht="15.95" customHeight="1" x14ac:dyDescent="0.25">
      <c r="A8" t="s">
        <v>65</v>
      </c>
      <c r="B8" s="87">
        <f>'Costs for Y1'!B8:C8</f>
        <v>0</v>
      </c>
      <c r="C8" s="87"/>
    </row>
    <row r="9" spans="1:8" x14ac:dyDescent="0.25">
      <c r="A9" t="s">
        <v>82</v>
      </c>
      <c r="B9" s="81">
        <f>B68+C68+F38+G38</f>
        <v>0</v>
      </c>
      <c r="C9" s="82"/>
      <c r="D9" s="20">
        <v>60000</v>
      </c>
    </row>
    <row r="11" spans="1:8" x14ac:dyDescent="0.25">
      <c r="B11" s="19" t="s">
        <v>88</v>
      </c>
    </row>
    <row r="12" spans="1:8" ht="16.5" thickBot="1" x14ac:dyDescent="0.3">
      <c r="A12" s="3" t="s">
        <v>89</v>
      </c>
      <c r="B12" s="4"/>
      <c r="C12" s="4"/>
      <c r="D12" s="4"/>
      <c r="E12" s="4"/>
      <c r="F12" s="4"/>
      <c r="G12" s="4"/>
      <c r="H12" s="18"/>
    </row>
    <row r="13" spans="1:8" x14ac:dyDescent="0.25">
      <c r="A13" s="71"/>
      <c r="B13" s="71"/>
      <c r="C13" s="71"/>
      <c r="D13" s="71"/>
      <c r="E13" s="71"/>
    </row>
    <row r="14" spans="1:8" s="7" customFormat="1" x14ac:dyDescent="0.25">
      <c r="A14" s="7" t="s">
        <v>0</v>
      </c>
      <c r="B14" s="7" t="s">
        <v>45</v>
      </c>
      <c r="C14" s="7" t="s">
        <v>1</v>
      </c>
      <c r="D14" s="7" t="s">
        <v>2</v>
      </c>
      <c r="E14" s="7" t="s">
        <v>76</v>
      </c>
      <c r="F14" s="33" t="s">
        <v>84</v>
      </c>
      <c r="G14" s="33" t="s">
        <v>56</v>
      </c>
    </row>
    <row r="15" spans="1:8" x14ac:dyDescent="0.25">
      <c r="A15" s="6"/>
      <c r="B15" s="6"/>
      <c r="C15" s="6"/>
      <c r="D15" s="6"/>
      <c r="E15" s="6"/>
      <c r="F15" s="29">
        <f>Table2[[#This Row],[Total (Eur)]]</f>
        <v>0</v>
      </c>
      <c r="G15" s="41">
        <f>Table29[[#This Row],[Total (Eur)]]</f>
        <v>0</v>
      </c>
    </row>
    <row r="16" spans="1:8" x14ac:dyDescent="0.25">
      <c r="A16" s="6"/>
      <c r="B16" s="6"/>
      <c r="C16" s="6"/>
      <c r="D16" s="6"/>
      <c r="E16" s="6"/>
      <c r="F16" s="29">
        <f>Table2[[#This Row],[Total (Eur)]]</f>
        <v>0</v>
      </c>
      <c r="G16" s="41">
        <f>Table29[[#This Row],[Total (Eur)]]</f>
        <v>0</v>
      </c>
    </row>
    <row r="17" spans="1:8" x14ac:dyDescent="0.25">
      <c r="A17" s="6"/>
      <c r="B17" s="6"/>
      <c r="C17" s="6"/>
      <c r="D17" s="6"/>
      <c r="E17" s="6"/>
      <c r="F17" s="29">
        <f>Table2[[#This Row],[Total (Eur)]]</f>
        <v>0</v>
      </c>
      <c r="G17" s="41">
        <f>Table29[[#This Row],[Total (Eur)]]</f>
        <v>0</v>
      </c>
    </row>
    <row r="18" spans="1:8" x14ac:dyDescent="0.25">
      <c r="A18" s="6"/>
      <c r="B18" s="6"/>
      <c r="C18" s="6"/>
      <c r="D18" s="6"/>
      <c r="E18" s="6"/>
      <c r="F18" s="29">
        <f>Table2[[#This Row],[Total (Eur)]]</f>
        <v>0</v>
      </c>
      <c r="G18" s="41">
        <f>Table29[[#This Row],[Total (Eur)]]</f>
        <v>0</v>
      </c>
    </row>
    <row r="19" spans="1:8" x14ac:dyDescent="0.25">
      <c r="A19" s="59"/>
      <c r="B19" s="59"/>
      <c r="C19" s="59"/>
      <c r="D19" s="59"/>
      <c r="E19" s="60"/>
      <c r="F19" s="29">
        <f>Table2[[#This Row],[Total (Eur)]]</f>
        <v>0</v>
      </c>
      <c r="G19" s="41">
        <f>Table29[[#This Row],[Total (Eur)]]</f>
        <v>0</v>
      </c>
    </row>
    <row r="20" spans="1:8" x14ac:dyDescent="0.25">
      <c r="A20" s="94" t="s">
        <v>70</v>
      </c>
      <c r="B20" s="95"/>
      <c r="C20" s="95"/>
      <c r="D20" s="95"/>
      <c r="E20" s="95"/>
      <c r="F20" s="35">
        <f>SUM(Table2915[Total Y1(Eur)])</f>
        <v>0</v>
      </c>
      <c r="G20" s="35">
        <f>SUM(Table2915[Total Y2 (Eur)])</f>
        <v>0</v>
      </c>
    </row>
    <row r="22" spans="1:8" ht="16.5" thickBot="1" x14ac:dyDescent="0.3">
      <c r="A22" s="3" t="s">
        <v>25</v>
      </c>
      <c r="B22" s="4"/>
      <c r="C22" s="4"/>
      <c r="D22" s="4"/>
      <c r="E22" s="4"/>
      <c r="F22" s="4"/>
      <c r="G22" s="4"/>
      <c r="H22" s="18"/>
    </row>
    <row r="24" spans="1:8" x14ac:dyDescent="0.25">
      <c r="A24" s="68" t="s">
        <v>3</v>
      </c>
      <c r="B24" s="69" t="s">
        <v>27</v>
      </c>
      <c r="C24" s="69" t="s">
        <v>85</v>
      </c>
      <c r="D24" s="69" t="s">
        <v>86</v>
      </c>
      <c r="E24" s="70" t="s">
        <v>87</v>
      </c>
      <c r="F24" s="8" t="s">
        <v>57</v>
      </c>
      <c r="G24" s="8" t="s">
        <v>56</v>
      </c>
    </row>
    <row r="25" spans="1:8" x14ac:dyDescent="0.25">
      <c r="A25" s="6"/>
      <c r="B25" s="6"/>
      <c r="C25" s="6"/>
      <c r="D25" s="6"/>
      <c r="E25" s="32"/>
      <c r="F25" s="41">
        <f>Table1[[#This Row],[Total (Eur)]]</f>
        <v>0</v>
      </c>
      <c r="G25" s="41">
        <f>Table18[[#This Row],[Total (Eur)]]</f>
        <v>0</v>
      </c>
    </row>
    <row r="26" spans="1:8" x14ac:dyDescent="0.25">
      <c r="A26" s="6"/>
      <c r="B26" s="6"/>
      <c r="C26" s="6"/>
      <c r="D26" s="6"/>
      <c r="E26" s="32"/>
      <c r="F26" s="41">
        <f>Table1[[#This Row],[Total (Eur)]]</f>
        <v>0</v>
      </c>
      <c r="G26" s="41">
        <f>Table18[[#This Row],[Total (Eur)]]</f>
        <v>0</v>
      </c>
    </row>
    <row r="27" spans="1:8" x14ac:dyDescent="0.25">
      <c r="A27" s="6"/>
      <c r="B27" s="6"/>
      <c r="C27" s="6"/>
      <c r="D27" s="6"/>
      <c r="E27" s="32"/>
      <c r="F27" s="41">
        <f>Table1[[#This Row],[Total (Eur)]]</f>
        <v>0</v>
      </c>
      <c r="G27" s="41">
        <f>Table18[[#This Row],[Total (Eur)]]</f>
        <v>0</v>
      </c>
    </row>
    <row r="28" spans="1:8" x14ac:dyDescent="0.25">
      <c r="A28" s="59"/>
      <c r="B28" s="59"/>
      <c r="C28" s="59"/>
      <c r="D28" s="59"/>
      <c r="E28" s="61"/>
      <c r="F28" s="41">
        <f>Table1[[#This Row],[Total (Eur)]]</f>
        <v>0</v>
      </c>
      <c r="G28" s="41">
        <f>Table18[[#This Row],[Total (Eur)]]</f>
        <v>0</v>
      </c>
    </row>
    <row r="29" spans="1:8" x14ac:dyDescent="0.25">
      <c r="A29" s="92" t="s">
        <v>72</v>
      </c>
      <c r="B29" s="92"/>
      <c r="C29" s="92"/>
      <c r="D29" s="92"/>
      <c r="E29" s="93"/>
      <c r="F29" s="38">
        <f>SUM(Table1814[Total Y1 (Eur)])</f>
        <v>0</v>
      </c>
      <c r="G29" s="38">
        <f>SUM(Table1814[Total Y2 (Eur)])</f>
        <v>0</v>
      </c>
    </row>
    <row r="32" spans="1:8" ht="16.5" thickBot="1" x14ac:dyDescent="0.3">
      <c r="A32" s="3" t="s">
        <v>71</v>
      </c>
      <c r="B32" s="4"/>
      <c r="C32" s="4"/>
      <c r="D32" s="4"/>
      <c r="E32" s="4"/>
      <c r="F32" s="4"/>
      <c r="G32" s="4"/>
      <c r="H32" s="18"/>
    </row>
    <row r="34" spans="1:8" s="7" customFormat="1" x14ac:dyDescent="0.25">
      <c r="A34" s="66" t="s">
        <v>7</v>
      </c>
      <c r="B34" s="67" t="s">
        <v>27</v>
      </c>
      <c r="C34" s="67" t="s">
        <v>85</v>
      </c>
      <c r="D34" s="67" t="s">
        <v>86</v>
      </c>
      <c r="E34" s="65" t="s">
        <v>87</v>
      </c>
      <c r="F34" s="33" t="s">
        <v>57</v>
      </c>
      <c r="G34" s="33" t="s">
        <v>56</v>
      </c>
    </row>
    <row r="35" spans="1:8" x14ac:dyDescent="0.25">
      <c r="A35" s="6"/>
      <c r="B35" s="6"/>
      <c r="C35" s="6"/>
      <c r="D35" s="13"/>
      <c r="E35" s="13"/>
      <c r="F35" s="41">
        <f>Table3[[#This Row],[Total (Eur)]]</f>
        <v>0</v>
      </c>
      <c r="G35" s="41">
        <f>Table310[[#This Row],[Total (Eur)]]</f>
        <v>0</v>
      </c>
    </row>
    <row r="36" spans="1:8" x14ac:dyDescent="0.25">
      <c r="A36" s="6"/>
      <c r="B36" s="6"/>
      <c r="C36" s="6"/>
      <c r="D36" s="13"/>
      <c r="E36" s="13"/>
      <c r="F36" s="41">
        <f>Table3[[#This Row],[Total (Eur)]]</f>
        <v>0</v>
      </c>
      <c r="G36" s="41">
        <f>Table310[[#This Row],[Total (Eur)]]</f>
        <v>0</v>
      </c>
    </row>
    <row r="37" spans="1:8" x14ac:dyDescent="0.25">
      <c r="A37" s="59"/>
      <c r="B37" s="59"/>
      <c r="C37" s="59"/>
      <c r="D37" s="63"/>
      <c r="E37" s="64"/>
      <c r="F37" s="41">
        <f>Table3[[#This Row],[Total (Eur)]]</f>
        <v>0</v>
      </c>
      <c r="G37" s="41">
        <f>Table310[[#This Row],[Total (Eur)]]</f>
        <v>0</v>
      </c>
    </row>
    <row r="38" spans="1:8" x14ac:dyDescent="0.25">
      <c r="A38" s="91" t="s">
        <v>73</v>
      </c>
      <c r="B38" s="92"/>
      <c r="C38" s="92"/>
      <c r="D38" s="92"/>
      <c r="E38" s="93"/>
      <c r="F38" s="39">
        <f>SUM(Table31016[Total Y1 (Eur)])</f>
        <v>0</v>
      </c>
      <c r="G38" s="39">
        <f>SUM(Table31016[Total Y2 (Eur)])</f>
        <v>0</v>
      </c>
      <c r="H38" s="16"/>
    </row>
    <row r="41" spans="1:8" ht="16.5" thickBot="1" x14ac:dyDescent="0.3">
      <c r="A41" s="3" t="s">
        <v>62</v>
      </c>
      <c r="B41" s="4"/>
      <c r="C41" s="4"/>
      <c r="D41" s="4"/>
      <c r="E41" s="4"/>
      <c r="F41" s="4"/>
      <c r="G41" s="4"/>
      <c r="H41" s="18"/>
    </row>
    <row r="42" spans="1:8" x14ac:dyDescent="0.25">
      <c r="A42" s="71"/>
      <c r="B42" s="71"/>
      <c r="C42" s="71"/>
      <c r="D42" s="71"/>
      <c r="E42" s="71"/>
    </row>
    <row r="43" spans="1:8" x14ac:dyDescent="0.25">
      <c r="A43" s="67" t="s">
        <v>77</v>
      </c>
      <c r="B43" s="33" t="s">
        <v>27</v>
      </c>
      <c r="C43" s="33" t="s">
        <v>85</v>
      </c>
      <c r="D43" s="33" t="s">
        <v>86</v>
      </c>
      <c r="E43" s="33" t="s">
        <v>87</v>
      </c>
      <c r="F43" s="33" t="s">
        <v>57</v>
      </c>
      <c r="G43" s="33" t="s">
        <v>56</v>
      </c>
    </row>
    <row r="44" spans="1:8" x14ac:dyDescent="0.25">
      <c r="A44" s="6"/>
      <c r="B44" s="6"/>
      <c r="C44" s="6"/>
      <c r="D44" s="13"/>
      <c r="E44" s="34"/>
      <c r="F44" s="41">
        <f>Table4[[#This Row],[Total (Eur)]]</f>
        <v>0</v>
      </c>
      <c r="G44" s="41">
        <f>Table411[[#This Row],[Total (Eur)]]</f>
        <v>0</v>
      </c>
    </row>
    <row r="45" spans="1:8" x14ac:dyDescent="0.25">
      <c r="A45" s="6"/>
      <c r="B45" s="6"/>
      <c r="C45" s="6"/>
      <c r="D45" s="13"/>
      <c r="E45" s="6"/>
      <c r="F45" s="41">
        <f>Table4[[#This Row],[Total (Eur)]]</f>
        <v>0</v>
      </c>
      <c r="G45" s="41">
        <f>Table411[[#This Row],[Total (Eur)]]</f>
        <v>0</v>
      </c>
    </row>
    <row r="46" spans="1:8" x14ac:dyDescent="0.25">
      <c r="A46" s="59"/>
      <c r="B46" s="59"/>
      <c r="C46" s="59"/>
      <c r="D46" s="63"/>
      <c r="E46" s="60"/>
      <c r="F46" s="41">
        <f>Table4[[#This Row],[Total (Eur)]]</f>
        <v>0</v>
      </c>
      <c r="G46" s="41">
        <f>Table411[[#This Row],[Total (Eur)]]</f>
        <v>0</v>
      </c>
    </row>
    <row r="47" spans="1:8" x14ac:dyDescent="0.25">
      <c r="A47" s="91" t="s">
        <v>74</v>
      </c>
      <c r="B47" s="92"/>
      <c r="C47" s="92"/>
      <c r="D47" s="92"/>
      <c r="E47" s="92"/>
      <c r="F47" s="39">
        <f>SUM(Table41117[Total Y1 (Eur)])</f>
        <v>0</v>
      </c>
      <c r="G47" s="39">
        <f>SUM(Table41117[Total Y2 (Eur)])</f>
        <v>0</v>
      </c>
      <c r="H47" s="28"/>
    </row>
    <row r="50" spans="1:8" ht="16.5" thickBot="1" x14ac:dyDescent="0.3">
      <c r="A50" s="3" t="s">
        <v>26</v>
      </c>
      <c r="B50" s="4"/>
      <c r="C50" s="4"/>
      <c r="D50" s="4"/>
      <c r="E50" s="4"/>
      <c r="F50" s="4"/>
      <c r="G50" s="4"/>
      <c r="H50" s="18"/>
    </row>
    <row r="51" spans="1:8" x14ac:dyDescent="0.25">
      <c r="A51" s="71"/>
      <c r="B51" s="71"/>
    </row>
    <row r="52" spans="1:8" x14ac:dyDescent="0.25">
      <c r="A52" s="72" t="s">
        <v>18</v>
      </c>
      <c r="B52" s="5" t="s">
        <v>20</v>
      </c>
      <c r="C52" s="74" t="s">
        <v>78</v>
      </c>
      <c r="D52" s="74" t="s">
        <v>13</v>
      </c>
      <c r="E52" s="73" t="s">
        <v>47</v>
      </c>
      <c r="F52" s="33" t="s">
        <v>57</v>
      </c>
      <c r="G52" s="33" t="s">
        <v>56</v>
      </c>
    </row>
    <row r="53" spans="1:8" x14ac:dyDescent="0.25">
      <c r="A53" s="6"/>
      <c r="B53" s="62"/>
      <c r="C53" s="62"/>
      <c r="D53" s="62"/>
      <c r="E53" s="6"/>
      <c r="F53" s="41">
        <f>Table5[[#This Row],[Costs (Eur)]]</f>
        <v>0</v>
      </c>
      <c r="G53" s="41">
        <f>Table512[[#This Row],[Costs (Eur)]]</f>
        <v>0</v>
      </c>
    </row>
    <row r="54" spans="1:8" x14ac:dyDescent="0.25">
      <c r="A54" s="6"/>
      <c r="B54" s="6"/>
      <c r="C54" s="6"/>
      <c r="D54" s="6"/>
      <c r="E54" s="6"/>
      <c r="F54" s="41">
        <f>Table5[[#This Row],[Costs (Eur)]]</f>
        <v>0</v>
      </c>
      <c r="G54" s="41">
        <f>Table512[[#This Row],[Costs (Eur)]]</f>
        <v>0</v>
      </c>
    </row>
    <row r="55" spans="1:8" x14ac:dyDescent="0.25">
      <c r="A55" s="59"/>
      <c r="B55" s="59"/>
      <c r="C55" s="59"/>
      <c r="D55" s="59"/>
      <c r="E55" s="60"/>
      <c r="F55" s="41">
        <f>Table5[[#This Row],[Costs (Eur)]]</f>
        <v>0</v>
      </c>
      <c r="G55" s="41">
        <f>Table512[[#This Row],[Costs (Eur)]]</f>
        <v>0</v>
      </c>
    </row>
    <row r="56" spans="1:8" x14ac:dyDescent="0.25">
      <c r="A56" s="91" t="s">
        <v>83</v>
      </c>
      <c r="B56" s="92"/>
      <c r="C56" s="92"/>
      <c r="D56" s="92"/>
      <c r="E56" s="92"/>
      <c r="F56" s="39">
        <f>SUM(Table51218[Total Y1 (Eur)])</f>
        <v>0</v>
      </c>
      <c r="G56" s="39">
        <f>SUM(Table51218[Total Y2 (Eur)])</f>
        <v>0</v>
      </c>
    </row>
    <row r="59" spans="1:8" ht="16.5" thickBot="1" x14ac:dyDescent="0.3">
      <c r="A59" s="3" t="s">
        <v>58</v>
      </c>
      <c r="B59" s="4"/>
      <c r="C59" s="4"/>
      <c r="D59" s="4"/>
      <c r="E59" s="4"/>
      <c r="F59" s="4"/>
      <c r="G59" s="4"/>
      <c r="H59" s="18"/>
    </row>
    <row r="61" spans="1:8" x14ac:dyDescent="0.25">
      <c r="A61" s="8" t="s">
        <v>21</v>
      </c>
      <c r="B61" s="30"/>
      <c r="C61" s="26">
        <f>'Costs for Y1'!C61</f>
        <v>0</v>
      </c>
    </row>
    <row r="63" spans="1:8" x14ac:dyDescent="0.25">
      <c r="A63" s="5" t="s">
        <v>22</v>
      </c>
      <c r="B63" s="5" t="s">
        <v>64</v>
      </c>
      <c r="C63" s="5" t="s">
        <v>24</v>
      </c>
    </row>
    <row r="64" spans="1:8" x14ac:dyDescent="0.25">
      <c r="A64" s="22" t="s">
        <v>28</v>
      </c>
      <c r="B64" s="21">
        <f>F20+G20</f>
        <v>0</v>
      </c>
      <c r="C64" s="21">
        <f>Table61319[[#This Row],[Total Cost Y1+Y2 (Eur)]]*$C$61</f>
        <v>0</v>
      </c>
    </row>
    <row r="65" spans="1:8" x14ac:dyDescent="0.25">
      <c r="A65" s="22" t="s">
        <v>25</v>
      </c>
      <c r="B65" s="21">
        <f>F29+G29</f>
        <v>0</v>
      </c>
      <c r="C65" s="21">
        <f>Table61319[[#This Row],[Total Cost Y1+Y2 (Eur)]]*$C$61</f>
        <v>0</v>
      </c>
    </row>
    <row r="66" spans="1:8" x14ac:dyDescent="0.25">
      <c r="A66" s="22" t="s">
        <v>62</v>
      </c>
      <c r="B66" s="21">
        <f>F47+G47</f>
        <v>0</v>
      </c>
      <c r="C66" s="21">
        <f>Table61319[[#This Row],[Total Cost Y1+Y2 (Eur)]]*$C$61</f>
        <v>0</v>
      </c>
    </row>
    <row r="67" spans="1:8" x14ac:dyDescent="0.25">
      <c r="A67" s="22" t="s">
        <v>26</v>
      </c>
      <c r="B67" s="21">
        <f>F56+G56</f>
        <v>0</v>
      </c>
      <c r="C67" s="21">
        <f>Table61319[[#This Row],[Total Cost Y1+Y2 (Eur)]]*$C$61</f>
        <v>0</v>
      </c>
    </row>
    <row r="68" spans="1:8" x14ac:dyDescent="0.25">
      <c r="A68" s="23" t="s">
        <v>48</v>
      </c>
      <c r="B68" s="24">
        <f>SUM(Table61319[Total Cost Y1+Y2 (Eur)])</f>
        <v>0</v>
      </c>
      <c r="C68" s="25">
        <f>SUM(Table61319[Related Indirect Cost (Eur)])</f>
        <v>0</v>
      </c>
      <c r="D68" s="17">
        <f>B68+C68</f>
        <v>0</v>
      </c>
    </row>
    <row r="70" spans="1:8" x14ac:dyDescent="0.25">
      <c r="A70" s="10" t="s">
        <v>59</v>
      </c>
    </row>
    <row r="74" spans="1:8" x14ac:dyDescent="0.25">
      <c r="A74" s="50"/>
      <c r="B74" s="50"/>
      <c r="C74" s="50"/>
      <c r="D74" s="50"/>
      <c r="E74" s="50"/>
      <c r="F74" s="50"/>
      <c r="G74" s="50"/>
      <c r="H74" s="50"/>
    </row>
    <row r="75" spans="1:8" x14ac:dyDescent="0.25">
      <c r="A75" s="51"/>
      <c r="B75" s="50"/>
      <c r="C75" s="50"/>
      <c r="D75" s="50"/>
      <c r="E75" s="50"/>
      <c r="F75" s="50"/>
      <c r="G75" s="50"/>
      <c r="H75" s="50"/>
    </row>
    <row r="76" spans="1:8" x14ac:dyDescent="0.25">
      <c r="A76" s="50"/>
      <c r="B76" s="50"/>
      <c r="C76" s="50"/>
      <c r="D76" s="50"/>
      <c r="E76" s="50"/>
      <c r="F76" s="50"/>
      <c r="G76" s="50"/>
      <c r="H76" s="50"/>
    </row>
    <row r="77" spans="1:8" x14ac:dyDescent="0.25">
      <c r="A77" s="90"/>
      <c r="B77" s="90"/>
      <c r="C77" s="45"/>
      <c r="D77" s="50"/>
      <c r="E77" s="50"/>
      <c r="F77" s="50"/>
      <c r="G77" s="50"/>
      <c r="H77" s="50"/>
    </row>
    <row r="78" spans="1:8" x14ac:dyDescent="0.25">
      <c r="A78" s="88"/>
      <c r="B78" s="88"/>
      <c r="C78" s="53"/>
      <c r="D78" s="50"/>
      <c r="E78" s="50"/>
      <c r="F78" s="50"/>
      <c r="G78" s="50"/>
      <c r="H78" s="50"/>
    </row>
    <row r="79" spans="1:8" x14ac:dyDescent="0.25">
      <c r="A79" s="88"/>
      <c r="B79" s="88"/>
      <c r="C79" s="53"/>
      <c r="D79" s="50"/>
      <c r="E79" s="50"/>
      <c r="F79" s="50"/>
      <c r="G79" s="50"/>
      <c r="H79" s="50"/>
    </row>
    <row r="80" spans="1:8" x14ac:dyDescent="0.25">
      <c r="A80" s="89"/>
      <c r="B80" s="89"/>
      <c r="C80" s="55"/>
      <c r="D80" s="50"/>
      <c r="E80" s="50"/>
      <c r="F80" s="50"/>
      <c r="G80" s="50"/>
      <c r="H80" s="50"/>
    </row>
    <row r="81" spans="1:8" x14ac:dyDescent="0.25">
      <c r="A81" s="50"/>
      <c r="B81" s="50"/>
      <c r="C81" s="50"/>
      <c r="D81" s="50"/>
      <c r="E81" s="50"/>
      <c r="F81" s="50"/>
      <c r="G81" s="50"/>
      <c r="H81" s="50"/>
    </row>
    <row r="82" spans="1:8" x14ac:dyDescent="0.25">
      <c r="A82" s="50"/>
      <c r="B82" s="50"/>
      <c r="C82" s="50"/>
      <c r="D82" s="50"/>
      <c r="E82" s="50"/>
      <c r="F82" s="50"/>
      <c r="G82" s="50"/>
      <c r="H82" s="50"/>
    </row>
    <row r="83" spans="1:8" x14ac:dyDescent="0.25">
      <c r="A83" s="46"/>
      <c r="B83" s="47"/>
      <c r="C83" s="47"/>
      <c r="D83" s="50"/>
      <c r="E83" s="50"/>
      <c r="F83" s="50"/>
      <c r="G83" s="50"/>
      <c r="H83" s="50"/>
    </row>
    <row r="84" spans="1:8" x14ac:dyDescent="0.25">
      <c r="A84" s="48"/>
      <c r="B84" s="56"/>
      <c r="C84" s="57"/>
      <c r="D84" s="50"/>
      <c r="E84" s="50"/>
      <c r="F84" s="50"/>
      <c r="G84" s="50"/>
      <c r="H84" s="50"/>
    </row>
    <row r="85" spans="1:8" x14ac:dyDescent="0.25">
      <c r="A85" s="48"/>
      <c r="B85" s="48"/>
      <c r="C85" s="57"/>
      <c r="D85" s="50"/>
      <c r="E85" s="50"/>
      <c r="F85" s="50"/>
      <c r="G85" s="50"/>
      <c r="H85" s="50"/>
    </row>
    <row r="86" spans="1:8" x14ac:dyDescent="0.25">
      <c r="A86" s="48"/>
      <c r="B86" s="48"/>
      <c r="C86" s="57"/>
      <c r="D86" s="50"/>
      <c r="E86" s="50"/>
      <c r="F86" s="50"/>
      <c r="G86" s="50"/>
      <c r="H86" s="50"/>
    </row>
    <row r="87" spans="1:8" x14ac:dyDescent="0.25">
      <c r="A87" s="58"/>
      <c r="B87" s="58"/>
      <c r="C87" s="58"/>
      <c r="D87" s="50"/>
      <c r="E87" s="50"/>
      <c r="F87" s="50"/>
      <c r="G87" s="50"/>
      <c r="H87" s="50"/>
    </row>
    <row r="88" spans="1:8" x14ac:dyDescent="0.25">
      <c r="A88" s="58"/>
      <c r="B88" s="58"/>
      <c r="C88" s="58"/>
      <c r="D88" s="50"/>
      <c r="E88" s="50"/>
      <c r="F88" s="50"/>
      <c r="G88" s="50"/>
      <c r="H88" s="50"/>
    </row>
    <row r="89" spans="1:8" x14ac:dyDescent="0.25">
      <c r="A89" s="58"/>
      <c r="B89" s="58"/>
      <c r="C89" s="58"/>
      <c r="D89" s="50"/>
      <c r="E89" s="50"/>
      <c r="F89" s="50"/>
      <c r="G89" s="50"/>
      <c r="H89" s="50"/>
    </row>
    <row r="90" spans="1:8" x14ac:dyDescent="0.25">
      <c r="A90" s="49"/>
      <c r="B90" s="50"/>
      <c r="C90" s="50"/>
      <c r="D90" s="50"/>
      <c r="E90" s="50"/>
      <c r="F90" s="50"/>
      <c r="G90" s="50"/>
      <c r="H90" s="50"/>
    </row>
    <row r="91" spans="1:8" x14ac:dyDescent="0.25">
      <c r="A91" s="43"/>
      <c r="B91" s="43"/>
      <c r="C91" s="43"/>
    </row>
    <row r="92" spans="1:8" x14ac:dyDescent="0.25">
      <c r="A92" s="43"/>
      <c r="B92" s="43"/>
      <c r="C92" s="43"/>
    </row>
    <row r="93" spans="1:8" x14ac:dyDescent="0.25">
      <c r="A93" s="43"/>
      <c r="B93" s="43"/>
      <c r="C93" s="43"/>
    </row>
    <row r="94" spans="1:8" x14ac:dyDescent="0.25">
      <c r="A94" s="43"/>
      <c r="B94" s="43"/>
      <c r="C94" s="43"/>
    </row>
    <row r="95" spans="1:8" x14ac:dyDescent="0.25">
      <c r="A95" s="43"/>
      <c r="B95" s="43"/>
      <c r="C95" s="43"/>
    </row>
    <row r="96" spans="1:8" x14ac:dyDescent="0.25">
      <c r="A96" s="43"/>
      <c r="B96" s="43"/>
      <c r="C96" s="43"/>
    </row>
    <row r="97" spans="1:3" x14ac:dyDescent="0.25">
      <c r="A97" s="43"/>
      <c r="B97" s="43"/>
      <c r="C97" s="43"/>
    </row>
    <row r="98" spans="1:3" x14ac:dyDescent="0.25">
      <c r="A98" s="43"/>
      <c r="B98" s="43"/>
      <c r="C98" s="43"/>
    </row>
    <row r="99" spans="1:3" x14ac:dyDescent="0.25">
      <c r="A99" s="43"/>
      <c r="B99" s="43"/>
      <c r="C99" s="43"/>
    </row>
    <row r="100" spans="1:3" x14ac:dyDescent="0.25">
      <c r="A100" s="43"/>
      <c r="B100" s="43"/>
      <c r="C100" s="43"/>
    </row>
  </sheetData>
  <sheetProtection insertRows="0" insertHyperlinks="0"/>
  <mergeCells count="13">
    <mergeCell ref="A78:B78"/>
    <mergeCell ref="A79:B79"/>
    <mergeCell ref="A80:B80"/>
    <mergeCell ref="A77:B77"/>
    <mergeCell ref="B6:C6"/>
    <mergeCell ref="B7:C7"/>
    <mergeCell ref="A56:E56"/>
    <mergeCell ref="A29:E29"/>
    <mergeCell ref="A20:E20"/>
    <mergeCell ref="A38:E38"/>
    <mergeCell ref="A47:E47"/>
    <mergeCell ref="B8:C8"/>
    <mergeCell ref="B9:C9"/>
  </mergeCells>
  <phoneticPr fontId="8" type="noConversion"/>
  <conditionalFormatting sqref="B9:C9">
    <cfRule type="cellIs" dxfId="50" priority="1" operator="lessThan">
      <formula>40000</formula>
    </cfRule>
    <cfRule type="cellIs" dxfId="49" priority="2" operator="greaterThan">
      <formula>40000</formula>
    </cfRule>
  </conditionalFormatting>
  <dataValidations disablePrompts="1" count="6">
    <dataValidation allowBlank="1" showInputMessage="1" showErrorMessage="1" prompt="Project Acronym" sqref="B6:C6"/>
    <dataValidation allowBlank="1" showInputMessage="1" showErrorMessage="1" promptTitle="Legal Entity's name" prompt="(b) Specify the cost category for calculating the exact amount_x000a_(c) Refer to the activities that qualify for financial support_x000a_(d) Name persons or categories of persons getting financial support" sqref="B7:C7"/>
    <dataValidation allowBlank="1" showInputMessage="1" showErrorMessage="1" promptTitle="CLC" prompt="North/ Baltic Sea/ East/ Central/ South/ West" sqref="B8:C8"/>
    <dataValidation allowBlank="1" showInputMessage="1" showErrorMessage="1" prompt="Must be chosen based on best value for money" sqref="A35"/>
    <dataValidation allowBlank="1" showInputMessage="1" showErrorMessage="1" promptTitle="Note:" prompt="Please include the persons or the categories of persons that may receive financial support" sqref="A15"/>
    <dataValidation type="list" allowBlank="1" showInputMessage="1" showErrorMessage="1" prompt="Contribution type" sqref="B45:B46">
      <formula1>$A$20:$A$21</formula1>
    </dataValidation>
  </dataValidations>
  <pageMargins left="0.7" right="0.7" top="0.75" bottom="0.75" header="0.3" footer="0.3"/>
  <pageSetup paperSize="9" orientation="landscape" horizontalDpi="0" verticalDpi="0"/>
  <drawing r:id="rId1"/>
  <tableParts count="6">
    <tablePart r:id="rId2"/>
    <tablePart r:id="rId3"/>
    <tablePart r:id="rId4"/>
    <tablePart r:id="rId5"/>
    <tablePart r:id="rId6"/>
    <tablePart r:id="rId7"/>
  </tableParts>
  <extLst>
    <ext xmlns:x14="http://schemas.microsoft.com/office/spreadsheetml/2009/9/main" uri="{CCE6A557-97BC-4b89-ADB6-D9C93CAAB3DF}">
      <x14:dataValidations xmlns:xm="http://schemas.microsoft.com/office/excel/2006/main" disablePrompts="1" count="6">
        <x14:dataValidation type="list" allowBlank="1" showInputMessage="1" showErrorMessage="1" prompt="Contribution type">
          <x14:formula1>
            <xm:f>Choices!$A$24:$A$26</xm:f>
          </x14:formula1>
          <xm:sqref>C54:C55</xm:sqref>
        </x14:dataValidation>
        <x14:dataValidation type="list" allowBlank="1" showInputMessage="1" showErrorMessage="1" prompt="Selection procedure">
          <x14:formula1>
            <xm:f>Choices!$A$15:$A$19</xm:f>
          </x14:formula1>
          <xm:sqref>D53:D55 C35:C37</xm:sqref>
        </x14:dataValidation>
        <x14:dataValidation type="list" allowBlank="1" showInputMessage="1" showErrorMessage="1" promptTitle="Yes/No" prompt="Please check with your local CLC if indirect costs are allowed">
          <x14:formula1>
            <xm:f>Choices!$A$36:$A$37</xm:f>
          </x14:formula1>
          <xm:sqref>B61</xm:sqref>
        </x14:dataValidation>
        <x14:dataValidation type="list" allowBlank="1" showInputMessage="1" showErrorMessage="1" prompt="Contribution type">
          <x14:formula1>
            <xm:f>Choices!$A$23:$A$26</xm:f>
          </x14:formula1>
          <xm:sqref>B44 C53</xm:sqref>
        </x14:dataValidation>
        <x14:dataValidation type="list" allowBlank="1" showInputMessage="1" showErrorMessage="1" prompt="Costing basis">
          <x14:formula1>
            <xm:f>Choices!$A$7:$A$12</xm:f>
          </x14:formula1>
          <xm:sqref>D15:D19</xm:sqref>
        </x14:dataValidation>
        <x14:dataValidation type="list" allowBlank="1" showInputMessage="1" showErrorMessage="1" prompt="Contractual link">
          <x14:formula1>
            <xm:f>Choices!$A$2:$A$4</xm:f>
          </x14:formula1>
          <xm:sqref>C15:C19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 defaultRowHeight="15.7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topLeftCell="A12" zoomScale="150" workbookViewId="0">
      <selection activeCell="A26" sqref="A26:XFD26"/>
    </sheetView>
  </sheetViews>
  <sheetFormatPr defaultColWidth="11" defaultRowHeight="15.75" x14ac:dyDescent="0.25"/>
  <sheetData>
    <row r="1" spans="1:1" x14ac:dyDescent="0.25">
      <c r="A1" t="s">
        <v>33</v>
      </c>
    </row>
    <row r="2" spans="1:1" x14ac:dyDescent="0.25">
      <c r="A2" t="s">
        <v>34</v>
      </c>
    </row>
    <row r="3" spans="1:1" x14ac:dyDescent="0.25">
      <c r="A3" t="s">
        <v>35</v>
      </c>
    </row>
    <row r="4" spans="1:1" x14ac:dyDescent="0.25">
      <c r="A4" t="s">
        <v>36</v>
      </c>
    </row>
    <row r="6" spans="1:1" x14ac:dyDescent="0.25">
      <c r="A6" t="s">
        <v>37</v>
      </c>
    </row>
    <row r="7" spans="1:1" x14ac:dyDescent="0.25">
      <c r="A7" t="s">
        <v>38</v>
      </c>
    </row>
    <row r="8" spans="1:1" x14ac:dyDescent="0.25">
      <c r="A8" t="s">
        <v>39</v>
      </c>
    </row>
    <row r="9" spans="1:1" x14ac:dyDescent="0.25">
      <c r="A9" t="s">
        <v>40</v>
      </c>
    </row>
    <row r="10" spans="1:1" x14ac:dyDescent="0.25">
      <c r="A10" t="s">
        <v>41</v>
      </c>
    </row>
    <row r="11" spans="1:1" x14ac:dyDescent="0.25">
      <c r="A11" t="s">
        <v>42</v>
      </c>
    </row>
    <row r="12" spans="1:1" x14ac:dyDescent="0.25">
      <c r="A12" t="s">
        <v>61</v>
      </c>
    </row>
    <row r="14" spans="1:1" x14ac:dyDescent="0.25">
      <c r="A14" t="s">
        <v>30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2" spans="1:1" x14ac:dyDescent="0.25">
      <c r="A22" t="s">
        <v>12</v>
      </c>
    </row>
    <row r="23" spans="1:1" x14ac:dyDescent="0.25">
      <c r="A23" t="s">
        <v>79</v>
      </c>
    </row>
    <row r="24" spans="1:1" x14ac:dyDescent="0.25">
      <c r="A24" t="s">
        <v>16</v>
      </c>
    </row>
    <row r="25" spans="1:1" x14ac:dyDescent="0.25">
      <c r="A25" t="s">
        <v>31</v>
      </c>
    </row>
    <row r="26" spans="1:1" x14ac:dyDescent="0.25">
      <c r="A26" t="s">
        <v>32</v>
      </c>
    </row>
    <row r="30" spans="1:1" x14ac:dyDescent="0.25">
      <c r="A30" t="s">
        <v>43</v>
      </c>
    </row>
    <row r="31" spans="1:1" x14ac:dyDescent="0.25">
      <c r="A31" t="s">
        <v>44</v>
      </c>
    </row>
    <row r="32" spans="1:1" x14ac:dyDescent="0.25">
      <c r="A32" t="s">
        <v>32</v>
      </c>
    </row>
    <row r="36" spans="1:1" x14ac:dyDescent="0.25">
      <c r="A36" t="s">
        <v>49</v>
      </c>
    </row>
    <row r="37" spans="1:1" x14ac:dyDescent="0.25">
      <c r="A37"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Costs for Y1</vt:lpstr>
      <vt:lpstr>Costs for Y2</vt:lpstr>
      <vt:lpstr>Total Costs Y1+Y2</vt:lpstr>
      <vt:lpstr>Sheet1</vt:lpstr>
      <vt:lpstr>Choices</vt:lpstr>
    </vt:vector>
  </TitlesOfParts>
  <Manager/>
  <Company>EIT Rawmaterials CLC Baltic Sea Oy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Catherine Bounsaythip</dc:creator>
  <cp:keywords/>
  <dc:description/>
  <cp:lastModifiedBy>Palma Perniola</cp:lastModifiedBy>
  <dcterms:created xsi:type="dcterms:W3CDTF">2017-11-08T08:24:39Z</dcterms:created>
  <dcterms:modified xsi:type="dcterms:W3CDTF">2018-10-24T09:37:55Z</dcterms:modified>
  <cp:category/>
</cp:coreProperties>
</file>